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7" activeTab="24"/>
  </bookViews>
  <sheets>
    <sheet name="2002-03" sheetId="19" r:id="rId1"/>
    <sheet name="2003-04" sheetId="18" r:id="rId2"/>
    <sheet name="2004-05" sheetId="17" r:id="rId3"/>
    <sheet name="2005-06" sheetId="16" r:id="rId4"/>
    <sheet name="2006-07" sheetId="15" r:id="rId5"/>
    <sheet name="2007-08" sheetId="14" r:id="rId6"/>
    <sheet name="2008-09" sheetId="13" r:id="rId7"/>
    <sheet name="2009-10" sheetId="12" r:id="rId8"/>
    <sheet name="2010-11" sheetId="11" r:id="rId9"/>
    <sheet name="11-12" sheetId="1" r:id="rId10"/>
    <sheet name="12-13 Term" sheetId="2" r:id="rId11"/>
    <sheet name="12-13 Edu" sheetId="3" r:id="rId12"/>
    <sheet name="13-14 Term" sheetId="4" r:id="rId13"/>
    <sheet name="13-14 Edu" sheetId="5" r:id="rId14"/>
    <sheet name="14-15 Term" sheetId="6" r:id="rId15"/>
    <sheet name="14-15 Edu" sheetId="7" r:id="rId16"/>
    <sheet name="14-15 Micro" sheetId="8" r:id="rId17"/>
    <sheet name="15-16 Term" sheetId="9" r:id="rId18"/>
    <sheet name="15-16 Edu" sheetId="10" r:id="rId19"/>
    <sheet name="16-17 Term" sheetId="20" r:id="rId20"/>
    <sheet name="16-17 Edu" sheetId="21" r:id="rId21"/>
    <sheet name="17-18 Term" sheetId="22" r:id="rId22"/>
    <sheet name="17-18 Edu" sheetId="23" r:id="rId23"/>
    <sheet name="18-19Term" sheetId="24" r:id="rId24"/>
    <sheet name="18-19 Edu" sheetId="25" r:id="rId25"/>
  </sheets>
  <definedNames>
    <definedName name="_xlnm._FilterDatabase" localSheetId="9" hidden="1">'11-12'!$A$5:$Y$111</definedName>
  </definedNames>
  <calcPr calcId="124519"/>
</workbook>
</file>

<file path=xl/calcChain.xml><?xml version="1.0" encoding="utf-8"?>
<calcChain xmlns="http://schemas.openxmlformats.org/spreadsheetml/2006/main">
  <c r="F15" i="8"/>
  <c r="R15"/>
  <c r="P28" i="3"/>
  <c r="P27"/>
  <c r="P26"/>
  <c r="P33" i="5"/>
  <c r="P32"/>
  <c r="J153" i="4"/>
  <c r="L152"/>
  <c r="L151"/>
  <c r="L150"/>
  <c r="L113" i="2"/>
  <c r="L112"/>
  <c r="L111"/>
  <c r="L110"/>
  <c r="S115" i="1"/>
  <c r="S113"/>
  <c r="E17" i="12"/>
  <c r="E16"/>
  <c r="E15"/>
  <c r="G21" i="13"/>
  <c r="G20"/>
  <c r="E28" i="14"/>
  <c r="E27"/>
  <c r="E26"/>
  <c r="E25"/>
  <c r="E16" i="16"/>
  <c r="E15"/>
  <c r="E14"/>
  <c r="E13"/>
  <c r="E12"/>
  <c r="E19" i="17"/>
  <c r="E18"/>
  <c r="E17"/>
  <c r="E16"/>
  <c r="F17" i="18"/>
  <c r="F16"/>
  <c r="F15"/>
  <c r="F14"/>
  <c r="F13"/>
  <c r="V9" i="7"/>
  <c r="V10"/>
  <c r="V11"/>
  <c r="V12"/>
  <c r="V8"/>
  <c r="T9" i="5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8"/>
  <c r="S7" i="3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6"/>
  <c r="EK15" i="11"/>
  <c r="EJ15"/>
  <c r="EI15"/>
  <c r="EH15"/>
  <c r="EE15"/>
  <c r="ED15"/>
  <c r="EC15"/>
  <c r="EB15"/>
  <c r="EA15"/>
  <c r="DZ15"/>
  <c r="DY15"/>
  <c r="DX15"/>
  <c r="DW15"/>
  <c r="DV15"/>
  <c r="DU15"/>
  <c r="DT15"/>
  <c r="DS15"/>
  <c r="DR15"/>
  <c r="DQ15"/>
  <c r="DP15"/>
  <c r="DN15"/>
  <c r="DM15"/>
  <c r="DL15"/>
  <c r="DK15"/>
  <c r="DI15"/>
  <c r="DH15"/>
  <c r="DG15"/>
  <c r="DF15"/>
  <c r="DD15"/>
  <c r="DC15"/>
  <c r="DB15"/>
  <c r="DA15"/>
  <c r="CZ15"/>
  <c r="CY15"/>
  <c r="CX15"/>
  <c r="CW15"/>
  <c r="CV15"/>
  <c r="CT15"/>
  <c r="CS15"/>
  <c r="CR15"/>
  <c r="CQ15"/>
  <c r="CO15"/>
  <c r="CN15"/>
  <c r="CM15"/>
  <c r="CL15"/>
  <c r="CJ15"/>
  <c r="CI15"/>
  <c r="CH15"/>
  <c r="CG15"/>
  <c r="CF15"/>
  <c r="CE15"/>
  <c r="CD15"/>
  <c r="CC15"/>
  <c r="CB15"/>
  <c r="BZ15"/>
  <c r="BY15"/>
  <c r="BX15"/>
  <c r="BW15"/>
  <c r="BU15"/>
  <c r="BT15"/>
  <c r="BS15"/>
  <c r="BR15"/>
  <c r="BP15"/>
  <c r="BO15"/>
  <c r="BN15"/>
  <c r="BM15"/>
  <c r="BL15"/>
  <c r="BK15"/>
  <c r="BJ15"/>
  <c r="BI15"/>
  <c r="BH15"/>
  <c r="BF15"/>
  <c r="BE15"/>
  <c r="BD15"/>
  <c r="BC15"/>
  <c r="BA15"/>
  <c r="AZ15"/>
  <c r="AY15"/>
  <c r="AX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B15"/>
  <c r="AA15"/>
  <c r="Z15"/>
  <c r="Y15"/>
  <c r="W15"/>
  <c r="V15"/>
  <c r="U15"/>
  <c r="T15"/>
  <c r="S15"/>
  <c r="F15"/>
  <c r="E15"/>
  <c r="DO15"/>
  <c r="DJ15"/>
  <c r="DE15"/>
  <c r="CU15"/>
  <c r="CP15"/>
  <c r="CK15"/>
  <c r="CA15"/>
  <c r="BV15"/>
  <c r="BQ15"/>
  <c r="BG15"/>
  <c r="BB15"/>
  <c r="AW15"/>
  <c r="EG14"/>
  <c r="EF14"/>
  <c r="R14"/>
  <c r="Q14"/>
  <c r="P14"/>
  <c r="O14" s="1"/>
  <c r="G14"/>
  <c r="J14" s="1"/>
  <c r="N14" s="1"/>
  <c r="EG13"/>
  <c r="EF13"/>
  <c r="R13"/>
  <c r="Q13"/>
  <c r="P13"/>
  <c r="O13"/>
  <c r="G13"/>
  <c r="J13" s="1"/>
  <c r="EG12"/>
  <c r="EF12"/>
  <c r="R12"/>
  <c r="Q12"/>
  <c r="P12"/>
  <c r="O12" s="1"/>
  <c r="G12"/>
  <c r="J12" s="1"/>
  <c r="EG11"/>
  <c r="EF11"/>
  <c r="AC11"/>
  <c r="X11"/>
  <c r="R11"/>
  <c r="Q11"/>
  <c r="O11" s="1"/>
  <c r="P11"/>
  <c r="J11"/>
  <c r="N11" s="1"/>
  <c r="I11"/>
  <c r="M11" s="1"/>
  <c r="G11"/>
  <c r="EG10"/>
  <c r="EF10"/>
  <c r="AC10"/>
  <c r="X10"/>
  <c r="R10"/>
  <c r="Q10"/>
  <c r="P10"/>
  <c r="O10" s="1"/>
  <c r="G10"/>
  <c r="J10" s="1"/>
  <c r="N10" s="1"/>
  <c r="EG9"/>
  <c r="EF9"/>
  <c r="AC9"/>
  <c r="X9"/>
  <c r="R9"/>
  <c r="Q9"/>
  <c r="P9"/>
  <c r="G9"/>
  <c r="J9" s="1"/>
  <c r="EG8"/>
  <c r="EF8"/>
  <c r="AC8"/>
  <c r="X8"/>
  <c r="R8"/>
  <c r="Q8"/>
  <c r="Q15" s="1"/>
  <c r="P8"/>
  <c r="G8"/>
  <c r="J7"/>
  <c r="I7" s="1"/>
  <c r="M7" s="1"/>
  <c r="EK12" i="12"/>
  <c r="EJ12"/>
  <c r="EI12"/>
  <c r="EH12"/>
  <c r="EE12"/>
  <c r="ED12"/>
  <c r="EC12"/>
  <c r="EB12"/>
  <c r="EA12"/>
  <c r="DZ12"/>
  <c r="DY12"/>
  <c r="DX12"/>
  <c r="DW12"/>
  <c r="DV12"/>
  <c r="DU12"/>
  <c r="DT12"/>
  <c r="DS12"/>
  <c r="DR12"/>
  <c r="DQ12"/>
  <c r="DP12"/>
  <c r="DN12"/>
  <c r="DM12"/>
  <c r="DL12"/>
  <c r="DK12"/>
  <c r="DI12"/>
  <c r="DH12"/>
  <c r="DG12"/>
  <c r="DF12"/>
  <c r="DD12"/>
  <c r="DC12"/>
  <c r="DB12"/>
  <c r="DA12"/>
  <c r="CY12"/>
  <c r="CX12"/>
  <c r="CW12"/>
  <c r="CV12"/>
  <c r="CT12"/>
  <c r="CS12"/>
  <c r="CR12"/>
  <c r="CQ12"/>
  <c r="CO12"/>
  <c r="CN12"/>
  <c r="CM12"/>
  <c r="CL12"/>
  <c r="CJ12"/>
  <c r="CI12"/>
  <c r="CH12"/>
  <c r="CG12"/>
  <c r="CE12"/>
  <c r="CD12"/>
  <c r="CC12"/>
  <c r="CB12"/>
  <c r="BZ12"/>
  <c r="BY12"/>
  <c r="BX12"/>
  <c r="BW12"/>
  <c r="BU12"/>
  <c r="BT12"/>
  <c r="BS12"/>
  <c r="BR12"/>
  <c r="BP12"/>
  <c r="BO12"/>
  <c r="BN12"/>
  <c r="BM12"/>
  <c r="BK12"/>
  <c r="BJ12"/>
  <c r="BI12"/>
  <c r="BH12"/>
  <c r="BF12"/>
  <c r="BE12"/>
  <c r="BD12"/>
  <c r="BC12"/>
  <c r="BA12"/>
  <c r="AZ12"/>
  <c r="AY12"/>
  <c r="AX12"/>
  <c r="AV12"/>
  <c r="AU12"/>
  <c r="AT12"/>
  <c r="AS12"/>
  <c r="AQ12"/>
  <c r="AP12"/>
  <c r="AO12"/>
  <c r="AN12"/>
  <c r="AL12"/>
  <c r="AK12"/>
  <c r="AJ12"/>
  <c r="AI12"/>
  <c r="AG12"/>
  <c r="AF12"/>
  <c r="AE12"/>
  <c r="AD12"/>
  <c r="AB12"/>
  <c r="AA12"/>
  <c r="Z12"/>
  <c r="Y12"/>
  <c r="W12"/>
  <c r="V12"/>
  <c r="U12"/>
  <c r="T12"/>
  <c r="S12"/>
  <c r="L12"/>
  <c r="K12"/>
  <c r="H12"/>
  <c r="F12"/>
  <c r="E12"/>
  <c r="DO12"/>
  <c r="DJ12"/>
  <c r="DE12"/>
  <c r="CZ12"/>
  <c r="CU12"/>
  <c r="CP12"/>
  <c r="CK12"/>
  <c r="CF12"/>
  <c r="CA12"/>
  <c r="BV12"/>
  <c r="BQ12"/>
  <c r="BL12"/>
  <c r="BG12"/>
  <c r="BB12"/>
  <c r="AW12"/>
  <c r="EG11"/>
  <c r="EF11"/>
  <c r="AR11"/>
  <c r="AM11"/>
  <c r="AH11"/>
  <c r="AC11"/>
  <c r="X11"/>
  <c r="R11"/>
  <c r="Q11"/>
  <c r="P11"/>
  <c r="G11"/>
  <c r="J11" s="1"/>
  <c r="EG10"/>
  <c r="EF10"/>
  <c r="AR10"/>
  <c r="AM10"/>
  <c r="AH10"/>
  <c r="AC10"/>
  <c r="X10"/>
  <c r="R10"/>
  <c r="Q10"/>
  <c r="P10"/>
  <c r="O10" s="1"/>
  <c r="G10"/>
  <c r="J10" s="1"/>
  <c r="EG9"/>
  <c r="EF9"/>
  <c r="AR9"/>
  <c r="AM9"/>
  <c r="AH9"/>
  <c r="AC9"/>
  <c r="X9"/>
  <c r="R9"/>
  <c r="Q9"/>
  <c r="P9"/>
  <c r="G9"/>
  <c r="J9" s="1"/>
  <c r="EG8"/>
  <c r="EF8"/>
  <c r="EF12" s="1"/>
  <c r="AR8"/>
  <c r="AM8"/>
  <c r="AM12" s="1"/>
  <c r="AH8"/>
  <c r="AC8"/>
  <c r="AC12" s="1"/>
  <c r="X8"/>
  <c r="R8"/>
  <c r="R12" s="1"/>
  <c r="Q8"/>
  <c r="P8"/>
  <c r="P12" s="1"/>
  <c r="G8"/>
  <c r="AR7"/>
  <c r="J7"/>
  <c r="I7"/>
  <c r="M7" s="1"/>
  <c r="EK18" i="13"/>
  <c r="EJ18"/>
  <c r="EI18"/>
  <c r="EH18"/>
  <c r="EE18"/>
  <c r="ED18"/>
  <c r="EC18"/>
  <c r="EB18"/>
  <c r="EA18"/>
  <c r="DZ18"/>
  <c r="DY18"/>
  <c r="DX18"/>
  <c r="DW18"/>
  <c r="DV18"/>
  <c r="DU18"/>
  <c r="DT18"/>
  <c r="DS18"/>
  <c r="DR18"/>
  <c r="DQ18"/>
  <c r="DP18"/>
  <c r="DN18"/>
  <c r="DM18"/>
  <c r="DL18"/>
  <c r="DK18"/>
  <c r="DI18"/>
  <c r="DH18"/>
  <c r="DG18"/>
  <c r="DF18"/>
  <c r="DD18"/>
  <c r="DC18"/>
  <c r="DB18"/>
  <c r="DA18"/>
  <c r="CY18"/>
  <c r="CX18"/>
  <c r="CW18"/>
  <c r="CV18"/>
  <c r="CT18"/>
  <c r="CS18"/>
  <c r="CR18"/>
  <c r="CQ18"/>
  <c r="CO18"/>
  <c r="CN18"/>
  <c r="CM18"/>
  <c r="CL18"/>
  <c r="CJ18"/>
  <c r="CI18"/>
  <c r="CH18"/>
  <c r="CG18"/>
  <c r="CE18"/>
  <c r="CD18"/>
  <c r="CC18"/>
  <c r="CB18"/>
  <c r="BZ18"/>
  <c r="BY18"/>
  <c r="BX18"/>
  <c r="BW18"/>
  <c r="BU18"/>
  <c r="BT18"/>
  <c r="BS18"/>
  <c r="BR18"/>
  <c r="BP18"/>
  <c r="BO18"/>
  <c r="BN18"/>
  <c r="BM18"/>
  <c r="BK18"/>
  <c r="BJ18"/>
  <c r="BI18"/>
  <c r="BH18"/>
  <c r="BF18"/>
  <c r="BE18"/>
  <c r="BD18"/>
  <c r="BC18"/>
  <c r="BA18"/>
  <c r="AZ18"/>
  <c r="AY18"/>
  <c r="AX18"/>
  <c r="AV18"/>
  <c r="AU18"/>
  <c r="AT18"/>
  <c r="AS18"/>
  <c r="AQ18"/>
  <c r="AP18"/>
  <c r="AO18"/>
  <c r="AN18"/>
  <c r="AL18"/>
  <c r="AK18"/>
  <c r="AJ18"/>
  <c r="AI18"/>
  <c r="AG18"/>
  <c r="AF18"/>
  <c r="AE18"/>
  <c r="AD18"/>
  <c r="AB18"/>
  <c r="AA18"/>
  <c r="Z18"/>
  <c r="Y18"/>
  <c r="W18"/>
  <c r="V18"/>
  <c r="U18"/>
  <c r="T18"/>
  <c r="S18"/>
  <c r="L18"/>
  <c r="K18"/>
  <c r="H18"/>
  <c r="F18"/>
  <c r="E18"/>
  <c r="EG17"/>
  <c r="EF17"/>
  <c r="DO17"/>
  <c r="DJ17"/>
  <c r="DE17"/>
  <c r="CZ17"/>
  <c r="CU17"/>
  <c r="CP17"/>
  <c r="CK17"/>
  <c r="CF17"/>
  <c r="CA17"/>
  <c r="BV17"/>
  <c r="BQ17"/>
  <c r="BL17"/>
  <c r="BG17"/>
  <c r="BB17"/>
  <c r="AW17"/>
  <c r="AR17"/>
  <c r="X17"/>
  <c r="R17"/>
  <c r="Q17"/>
  <c r="P17"/>
  <c r="O17" s="1"/>
  <c r="G17"/>
  <c r="J17" s="1"/>
  <c r="EG16"/>
  <c r="EF16"/>
  <c r="BG16"/>
  <c r="BB16"/>
  <c r="AW16"/>
  <c r="AR16"/>
  <c r="AM16"/>
  <c r="AH16"/>
  <c r="AC16"/>
  <c r="X16"/>
  <c r="R16"/>
  <c r="Q16"/>
  <c r="P16"/>
  <c r="G16"/>
  <c r="J16" s="1"/>
  <c r="EG15"/>
  <c r="EF15"/>
  <c r="BG15"/>
  <c r="BB15"/>
  <c r="AW15"/>
  <c r="AR15"/>
  <c r="AM15"/>
  <c r="AH15"/>
  <c r="AC15"/>
  <c r="X15"/>
  <c r="R15"/>
  <c r="Q15"/>
  <c r="P15"/>
  <c r="J15"/>
  <c r="N15" s="1"/>
  <c r="G15"/>
  <c r="EG14"/>
  <c r="EF14"/>
  <c r="BG14"/>
  <c r="BB14"/>
  <c r="AW14"/>
  <c r="AR14"/>
  <c r="AM14"/>
  <c r="AH14"/>
  <c r="AC14"/>
  <c r="X14"/>
  <c r="R14"/>
  <c r="Q14"/>
  <c r="P14"/>
  <c r="O14" s="1"/>
  <c r="G14"/>
  <c r="J14" s="1"/>
  <c r="EG13"/>
  <c r="EF13"/>
  <c r="BG13"/>
  <c r="BB13"/>
  <c r="AW13"/>
  <c r="AR13"/>
  <c r="AM13"/>
  <c r="AH13"/>
  <c r="AC13"/>
  <c r="X13"/>
  <c r="R13"/>
  <c r="Q13"/>
  <c r="P13"/>
  <c r="G13"/>
  <c r="J13" s="1"/>
  <c r="EG12"/>
  <c r="EF12"/>
  <c r="BG12"/>
  <c r="BB12"/>
  <c r="AW12"/>
  <c r="AR12"/>
  <c r="AM12"/>
  <c r="AH12"/>
  <c r="AC12"/>
  <c r="X12"/>
  <c r="R12"/>
  <c r="Q12"/>
  <c r="O12" s="1"/>
  <c r="P12"/>
  <c r="J12"/>
  <c r="N12" s="1"/>
  <c r="I12"/>
  <c r="M12" s="1"/>
  <c r="G12"/>
  <c r="EG11"/>
  <c r="EF11"/>
  <c r="BG11"/>
  <c r="BB11"/>
  <c r="AW11"/>
  <c r="AR11"/>
  <c r="AM11"/>
  <c r="AH11"/>
  <c r="AC11"/>
  <c r="X11"/>
  <c r="R11"/>
  <c r="Q11"/>
  <c r="P11"/>
  <c r="O11" s="1"/>
  <c r="G11"/>
  <c r="J11" s="1"/>
  <c r="N11" s="1"/>
  <c r="EG10"/>
  <c r="EF10"/>
  <c r="BG10"/>
  <c r="BB10"/>
  <c r="AW10"/>
  <c r="AR10"/>
  <c r="AM10"/>
  <c r="AH10"/>
  <c r="AC10"/>
  <c r="X10"/>
  <c r="R10"/>
  <c r="Q10"/>
  <c r="O10" s="1"/>
  <c r="P10"/>
  <c r="G10"/>
  <c r="J10" s="1"/>
  <c r="EG9"/>
  <c r="EF9"/>
  <c r="BG9"/>
  <c r="BB9"/>
  <c r="AW9"/>
  <c r="AR9"/>
  <c r="AM9"/>
  <c r="AH9"/>
  <c r="AC9"/>
  <c r="X9"/>
  <c r="R9"/>
  <c r="Q9"/>
  <c r="P9"/>
  <c r="O9" s="1"/>
  <c r="G9"/>
  <c r="J9" s="1"/>
  <c r="EG8"/>
  <c r="EG18" s="1"/>
  <c r="EF8"/>
  <c r="DO8"/>
  <c r="DO18" s="1"/>
  <c r="DJ8"/>
  <c r="DJ18" s="1"/>
  <c r="DE8"/>
  <c r="DE18" s="1"/>
  <c r="CZ8"/>
  <c r="CZ18" s="1"/>
  <c r="CU8"/>
  <c r="CU18" s="1"/>
  <c r="CP8"/>
  <c r="CP18" s="1"/>
  <c r="CK8"/>
  <c r="CK18" s="1"/>
  <c r="CF8"/>
  <c r="CF18" s="1"/>
  <c r="CA8"/>
  <c r="CA18" s="1"/>
  <c r="BV8"/>
  <c r="BV18" s="1"/>
  <c r="BQ8"/>
  <c r="BQ18" s="1"/>
  <c r="BL8"/>
  <c r="BL18" s="1"/>
  <c r="BG8"/>
  <c r="BG18" s="1"/>
  <c r="BB8"/>
  <c r="AW8"/>
  <c r="AW18" s="1"/>
  <c r="AR8"/>
  <c r="AM8"/>
  <c r="AM18" s="1"/>
  <c r="AH8"/>
  <c r="AC8"/>
  <c r="AC18" s="1"/>
  <c r="X8"/>
  <c r="R8"/>
  <c r="R18" s="1"/>
  <c r="Q8"/>
  <c r="P8"/>
  <c r="P18" s="1"/>
  <c r="G8"/>
  <c r="G18" s="1"/>
  <c r="J7"/>
  <c r="I7"/>
  <c r="M7" s="1"/>
  <c r="EK22" i="14"/>
  <c r="EJ22"/>
  <c r="EI22"/>
  <c r="EH22"/>
  <c r="EE22"/>
  <c r="ED22"/>
  <c r="EC22"/>
  <c r="EB22"/>
  <c r="EA22"/>
  <c r="DZ22"/>
  <c r="DY22"/>
  <c r="DX22"/>
  <c r="DW22"/>
  <c r="DV22"/>
  <c r="DU22"/>
  <c r="DT22"/>
  <c r="DS22"/>
  <c r="DR22"/>
  <c r="DQ22"/>
  <c r="DP22"/>
  <c r="DN22"/>
  <c r="DM22"/>
  <c r="DL22"/>
  <c r="DK22"/>
  <c r="DI22"/>
  <c r="DH22"/>
  <c r="DG22"/>
  <c r="DF22"/>
  <c r="DD22"/>
  <c r="DC22"/>
  <c r="DB22"/>
  <c r="DA22"/>
  <c r="CY22"/>
  <c r="CX22"/>
  <c r="CW22"/>
  <c r="CV22"/>
  <c r="CT22"/>
  <c r="CS22"/>
  <c r="CR22"/>
  <c r="CQ22"/>
  <c r="CO22"/>
  <c r="CN22"/>
  <c r="CM22"/>
  <c r="CL22"/>
  <c r="CJ22"/>
  <c r="CI22"/>
  <c r="CH22"/>
  <c r="CG22"/>
  <c r="CE22"/>
  <c r="CD22"/>
  <c r="CC22"/>
  <c r="CB22"/>
  <c r="BZ22"/>
  <c r="BY22"/>
  <c r="BX22"/>
  <c r="BW22"/>
  <c r="BU22"/>
  <c r="BT22"/>
  <c r="BS22"/>
  <c r="BR22"/>
  <c r="BP22"/>
  <c r="BO22"/>
  <c r="BN22"/>
  <c r="BM22"/>
  <c r="BK22"/>
  <c r="BJ22"/>
  <c r="BI22"/>
  <c r="BH22"/>
  <c r="BF22"/>
  <c r="BE22"/>
  <c r="BD22"/>
  <c r="BC22"/>
  <c r="BA22"/>
  <c r="AZ22"/>
  <c r="AY22"/>
  <c r="AX22"/>
  <c r="AV22"/>
  <c r="AU22"/>
  <c r="AT22"/>
  <c r="AS22"/>
  <c r="AQ22"/>
  <c r="AP22"/>
  <c r="AO22"/>
  <c r="AN22"/>
  <c r="AL22"/>
  <c r="AK22"/>
  <c r="AJ22"/>
  <c r="AI22"/>
  <c r="AG22"/>
  <c r="AF22"/>
  <c r="AE22"/>
  <c r="AD22"/>
  <c r="AB22"/>
  <c r="AA22"/>
  <c r="Z22"/>
  <c r="Y22"/>
  <c r="W22"/>
  <c r="V22"/>
  <c r="U22"/>
  <c r="T22"/>
  <c r="S22"/>
  <c r="M22"/>
  <c r="K22"/>
  <c r="I22"/>
  <c r="F22"/>
  <c r="E22"/>
  <c r="EG21"/>
  <c r="EF21"/>
  <c r="DO21"/>
  <c r="DJ21"/>
  <c r="DE21"/>
  <c r="CZ21"/>
  <c r="CU21"/>
  <c r="CP21"/>
  <c r="CK21"/>
  <c r="CF21"/>
  <c r="CA21"/>
  <c r="BV21"/>
  <c r="BQ21"/>
  <c r="BL21"/>
  <c r="BG21"/>
  <c r="BB21"/>
  <c r="AW21"/>
  <c r="AR21"/>
  <c r="AM21"/>
  <c r="AH21"/>
  <c r="AC21"/>
  <c r="X21"/>
  <c r="R21"/>
  <c r="Q21"/>
  <c r="P21"/>
  <c r="J21"/>
  <c r="N21" s="1"/>
  <c r="G21"/>
  <c r="EG20"/>
  <c r="EF20"/>
  <c r="CK20"/>
  <c r="CF20"/>
  <c r="CA20"/>
  <c r="BV20"/>
  <c r="BQ20"/>
  <c r="BL20"/>
  <c r="BG20"/>
  <c r="BB20"/>
  <c r="AW20"/>
  <c r="AR20"/>
  <c r="AM20"/>
  <c r="AH20"/>
  <c r="AC20"/>
  <c r="X20"/>
  <c r="R20"/>
  <c r="Q20"/>
  <c r="P20"/>
  <c r="O20" s="1"/>
  <c r="G20"/>
  <c r="J20" s="1"/>
  <c r="EG19"/>
  <c r="EF19"/>
  <c r="CK19"/>
  <c r="CF19"/>
  <c r="CA19"/>
  <c r="BV19"/>
  <c r="BQ19"/>
  <c r="BL19"/>
  <c r="BG19"/>
  <c r="BB19"/>
  <c r="AW19"/>
  <c r="AR19"/>
  <c r="AM19"/>
  <c r="AH19"/>
  <c r="AC19"/>
  <c r="X19"/>
  <c r="R19"/>
  <c r="Q19"/>
  <c r="P19"/>
  <c r="G19"/>
  <c r="J19" s="1"/>
  <c r="EG18"/>
  <c r="EF18"/>
  <c r="CK18"/>
  <c r="CF18"/>
  <c r="CA18"/>
  <c r="BV18"/>
  <c r="BQ18"/>
  <c r="BL18"/>
  <c r="BG18"/>
  <c r="BB18"/>
  <c r="AW18"/>
  <c r="AR18"/>
  <c r="AM18"/>
  <c r="AH18"/>
  <c r="AC18"/>
  <c r="X18"/>
  <c r="R18"/>
  <c r="Q18"/>
  <c r="P18"/>
  <c r="O18" s="1"/>
  <c r="G18"/>
  <c r="J18" s="1"/>
  <c r="EG17"/>
  <c r="EF17"/>
  <c r="CK17"/>
  <c r="CF17"/>
  <c r="CA17"/>
  <c r="BV17"/>
  <c r="BQ17"/>
  <c r="BL17"/>
  <c r="BG17"/>
  <c r="BB17"/>
  <c r="AW17"/>
  <c r="AR17"/>
  <c r="AM17"/>
  <c r="AH17"/>
  <c r="AC17"/>
  <c r="X17"/>
  <c r="R17"/>
  <c r="Q17"/>
  <c r="P17"/>
  <c r="J17"/>
  <c r="N17" s="1"/>
  <c r="G17"/>
  <c r="EG16"/>
  <c r="EF16"/>
  <c r="CK16"/>
  <c r="CF16"/>
  <c r="CA16"/>
  <c r="BV16"/>
  <c r="BQ16"/>
  <c r="BL16"/>
  <c r="BG16"/>
  <c r="BB16"/>
  <c r="AW16"/>
  <c r="AR16"/>
  <c r="AM16"/>
  <c r="AH16"/>
  <c r="AC16"/>
  <c r="X16"/>
  <c r="R16"/>
  <c r="Q16"/>
  <c r="P16"/>
  <c r="O16" s="1"/>
  <c r="G16"/>
  <c r="J16" s="1"/>
  <c r="H16" s="1"/>
  <c r="L16" s="1"/>
  <c r="EG15"/>
  <c r="EF15"/>
  <c r="CK15"/>
  <c r="CF15"/>
  <c r="CA15"/>
  <c r="BV15"/>
  <c r="BQ15"/>
  <c r="BL15"/>
  <c r="BG15"/>
  <c r="BB15"/>
  <c r="AW15"/>
  <c r="AR15"/>
  <c r="AM15"/>
  <c r="AH15"/>
  <c r="AC15"/>
  <c r="X15"/>
  <c r="R15"/>
  <c r="Q15"/>
  <c r="O15" s="1"/>
  <c r="P15"/>
  <c r="G15"/>
  <c r="J15" s="1"/>
  <c r="EG14"/>
  <c r="EF14"/>
  <c r="CK14"/>
  <c r="CF14"/>
  <c r="CA14"/>
  <c r="BV14"/>
  <c r="BQ14"/>
  <c r="BL14"/>
  <c r="BG14"/>
  <c r="BB14"/>
  <c r="AW14"/>
  <c r="AR14"/>
  <c r="AM14"/>
  <c r="AH14"/>
  <c r="AC14"/>
  <c r="X14"/>
  <c r="R14"/>
  <c r="Q14"/>
  <c r="O14" s="1"/>
  <c r="P14"/>
  <c r="G14"/>
  <c r="J14" s="1"/>
  <c r="EG13"/>
  <c r="EF13"/>
  <c r="CK13"/>
  <c r="CF13"/>
  <c r="CA13"/>
  <c r="BV13"/>
  <c r="BQ13"/>
  <c r="BL13"/>
  <c r="BG13"/>
  <c r="BB13"/>
  <c r="AW13"/>
  <c r="AR13"/>
  <c r="AM13"/>
  <c r="AH13"/>
  <c r="AC13"/>
  <c r="X13"/>
  <c r="R13"/>
  <c r="Q13"/>
  <c r="P13"/>
  <c r="O13" s="1"/>
  <c r="G13"/>
  <c r="J13" s="1"/>
  <c r="N13" s="1"/>
  <c r="EG12"/>
  <c r="EF12"/>
  <c r="CK12"/>
  <c r="CF12"/>
  <c r="CA12"/>
  <c r="BV12"/>
  <c r="BQ12"/>
  <c r="BL12"/>
  <c r="BG12"/>
  <c r="BB12"/>
  <c r="AW12"/>
  <c r="AR12"/>
  <c r="AM12"/>
  <c r="AH12"/>
  <c r="AC12"/>
  <c r="X12"/>
  <c r="R12"/>
  <c r="Q12"/>
  <c r="P12"/>
  <c r="G12"/>
  <c r="J12" s="1"/>
  <c r="EG11"/>
  <c r="EF11"/>
  <c r="CK11"/>
  <c r="CF11"/>
  <c r="CA11"/>
  <c r="BV11"/>
  <c r="BQ11"/>
  <c r="BL11"/>
  <c r="BG11"/>
  <c r="BB11"/>
  <c r="AW11"/>
  <c r="AR11"/>
  <c r="AM11"/>
  <c r="AH11"/>
  <c r="AC11"/>
  <c r="X11"/>
  <c r="R11"/>
  <c r="Q11"/>
  <c r="P11"/>
  <c r="G11"/>
  <c r="J11" s="1"/>
  <c r="EG10"/>
  <c r="EF10"/>
  <c r="CK10"/>
  <c r="CF10"/>
  <c r="CA10"/>
  <c r="BV10"/>
  <c r="BQ10"/>
  <c r="BL10"/>
  <c r="BG10"/>
  <c r="BB10"/>
  <c r="AW10"/>
  <c r="AR10"/>
  <c r="AM10"/>
  <c r="AH10"/>
  <c r="AC10"/>
  <c r="X10"/>
  <c r="R10"/>
  <c r="Q10"/>
  <c r="O10" s="1"/>
  <c r="P10"/>
  <c r="G10"/>
  <c r="J10" s="1"/>
  <c r="EG9"/>
  <c r="EF9"/>
  <c r="CK9"/>
  <c r="CF9"/>
  <c r="CA9"/>
  <c r="BV9"/>
  <c r="BQ9"/>
  <c r="BL9"/>
  <c r="BG9"/>
  <c r="BB9"/>
  <c r="AW9"/>
  <c r="AR9"/>
  <c r="AM9"/>
  <c r="AH9"/>
  <c r="AC9"/>
  <c r="X9"/>
  <c r="R9"/>
  <c r="Q9"/>
  <c r="P9"/>
  <c r="O9" s="1"/>
  <c r="G9"/>
  <c r="J9" s="1"/>
  <c r="N9" s="1"/>
  <c r="EG8"/>
  <c r="EF8"/>
  <c r="EF22" s="1"/>
  <c r="DO8"/>
  <c r="DO22" s="1"/>
  <c r="DJ8"/>
  <c r="DJ22" s="1"/>
  <c r="DE8"/>
  <c r="DE22" s="1"/>
  <c r="CZ8"/>
  <c r="CZ22" s="1"/>
  <c r="CU8"/>
  <c r="CU22" s="1"/>
  <c r="CP8"/>
  <c r="CP22" s="1"/>
  <c r="CK8"/>
  <c r="CF8"/>
  <c r="CF22" s="1"/>
  <c r="CA8"/>
  <c r="BV8"/>
  <c r="BV22" s="1"/>
  <c r="BQ8"/>
  <c r="BL8"/>
  <c r="BL22" s="1"/>
  <c r="BG8"/>
  <c r="BB8"/>
  <c r="BB22" s="1"/>
  <c r="AW8"/>
  <c r="AR8"/>
  <c r="AR22" s="1"/>
  <c r="AM8"/>
  <c r="AH8"/>
  <c r="AH22" s="1"/>
  <c r="AC8"/>
  <c r="X8"/>
  <c r="X22" s="1"/>
  <c r="R8"/>
  <c r="Q8"/>
  <c r="Q22" s="1"/>
  <c r="P8"/>
  <c r="G8"/>
  <c r="J7"/>
  <c r="H7" s="1"/>
  <c r="L7" s="1"/>
  <c r="EK10" i="16"/>
  <c r="EJ10"/>
  <c r="EI10"/>
  <c r="EH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O10"/>
  <c r="CN10"/>
  <c r="CM10"/>
  <c r="CL10"/>
  <c r="CK10"/>
  <c r="CJ10"/>
  <c r="CI10"/>
  <c r="CH10"/>
  <c r="CG10"/>
  <c r="CE10"/>
  <c r="CD10"/>
  <c r="CC10"/>
  <c r="CB10"/>
  <c r="BZ10"/>
  <c r="BY10"/>
  <c r="BX10"/>
  <c r="BW10"/>
  <c r="BU10"/>
  <c r="BT10"/>
  <c r="BS10"/>
  <c r="BR10"/>
  <c r="BP10"/>
  <c r="BO10"/>
  <c r="BN10"/>
  <c r="BM10"/>
  <c r="BK10"/>
  <c r="BJ10"/>
  <c r="BI10"/>
  <c r="BH10"/>
  <c r="BF10"/>
  <c r="BE10"/>
  <c r="BD10"/>
  <c r="BC10"/>
  <c r="BA10"/>
  <c r="AZ10"/>
  <c r="AY10"/>
  <c r="AX10"/>
  <c r="AV10"/>
  <c r="AU10"/>
  <c r="AT10"/>
  <c r="AS10"/>
  <c r="AQ10"/>
  <c r="AP10"/>
  <c r="AO10"/>
  <c r="AN10"/>
  <c r="AL10"/>
  <c r="AK10"/>
  <c r="AJ10"/>
  <c r="AI10"/>
  <c r="AG10"/>
  <c r="AF10"/>
  <c r="AE10"/>
  <c r="AD10"/>
  <c r="AB10"/>
  <c r="AA10"/>
  <c r="Z10"/>
  <c r="Y10"/>
  <c r="W10"/>
  <c r="V10"/>
  <c r="U10"/>
  <c r="T10"/>
  <c r="S10"/>
  <c r="L10"/>
  <c r="K10"/>
  <c r="F10"/>
  <c r="E10"/>
  <c r="EG9"/>
  <c r="EF9"/>
  <c r="CP9"/>
  <c r="CK9"/>
  <c r="CF9"/>
  <c r="CA9"/>
  <c r="BV9"/>
  <c r="BQ9"/>
  <c r="BL9"/>
  <c r="BG9"/>
  <c r="BB9"/>
  <c r="AW9"/>
  <c r="AR9"/>
  <c r="AM9"/>
  <c r="AH9"/>
  <c r="AC9"/>
  <c r="X9"/>
  <c r="R9"/>
  <c r="Q9"/>
  <c r="Q10" s="1"/>
  <c r="P9"/>
  <c r="G9"/>
  <c r="J9" s="1"/>
  <c r="EG8"/>
  <c r="EG10" s="1"/>
  <c r="EF8"/>
  <c r="EF10" s="1"/>
  <c r="CP8"/>
  <c r="CP10" s="1"/>
  <c r="CF8"/>
  <c r="CF10" s="1"/>
  <c r="CA8"/>
  <c r="CA10" s="1"/>
  <c r="BV8"/>
  <c r="BV10" s="1"/>
  <c r="BQ8"/>
  <c r="BQ10" s="1"/>
  <c r="BL8"/>
  <c r="BL10" s="1"/>
  <c r="BG8"/>
  <c r="BG10" s="1"/>
  <c r="BB8"/>
  <c r="BB10" s="1"/>
  <c r="AW8"/>
  <c r="AW10" s="1"/>
  <c r="AR8"/>
  <c r="AR10" s="1"/>
  <c r="AM8"/>
  <c r="AM10" s="1"/>
  <c r="AH8"/>
  <c r="AH10" s="1"/>
  <c r="AC8"/>
  <c r="AC10" s="1"/>
  <c r="X8"/>
  <c r="X10" s="1"/>
  <c r="R8"/>
  <c r="R10" s="1"/>
  <c r="Q8"/>
  <c r="P8"/>
  <c r="P10" s="1"/>
  <c r="G8"/>
  <c r="G10" s="1"/>
  <c r="J7"/>
  <c r="I7" s="1"/>
  <c r="M7" s="1"/>
  <c r="DO14" i="17"/>
  <c r="DN14"/>
  <c r="DM14"/>
  <c r="DL14"/>
  <c r="DI14"/>
  <c r="DK14" s="1"/>
  <c r="DH14"/>
  <c r="DG14"/>
  <c r="DF14"/>
  <c r="DJ14" s="1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H14"/>
  <c r="BG14"/>
  <c r="BF14"/>
  <c r="BD14"/>
  <c r="BC14"/>
  <c r="BB14"/>
  <c r="AZ14"/>
  <c r="AY14"/>
  <c r="AX14"/>
  <c r="AV14"/>
  <c r="AU14"/>
  <c r="AT14"/>
  <c r="AR14"/>
  <c r="AQ14"/>
  <c r="AP14"/>
  <c r="AN14"/>
  <c r="AM14"/>
  <c r="AL14"/>
  <c r="AJ14"/>
  <c r="AI14"/>
  <c r="AH14"/>
  <c r="AF14"/>
  <c r="AE14"/>
  <c r="AD14"/>
  <c r="AB14"/>
  <c r="AA14"/>
  <c r="Z14"/>
  <c r="X14"/>
  <c r="W14"/>
  <c r="V14"/>
  <c r="T14"/>
  <c r="S14"/>
  <c r="R14"/>
  <c r="Q14"/>
  <c r="J14"/>
  <c r="E14"/>
  <c r="DK13"/>
  <c r="DJ13"/>
  <c r="AW13"/>
  <c r="AS13"/>
  <c r="AO13"/>
  <c r="AK13"/>
  <c r="AG13"/>
  <c r="AC13"/>
  <c r="Y13"/>
  <c r="U13"/>
  <c r="O13"/>
  <c r="N13"/>
  <c r="M13"/>
  <c r="H13"/>
  <c r="L13" s="1"/>
  <c r="P13" s="1"/>
  <c r="G13"/>
  <c r="K13" s="1"/>
  <c r="DK12"/>
  <c r="DJ12"/>
  <c r="AW12"/>
  <c r="AO12"/>
  <c r="AK12"/>
  <c r="AG12"/>
  <c r="AC12"/>
  <c r="Y12"/>
  <c r="U12"/>
  <c r="O12"/>
  <c r="N12"/>
  <c r="M12" s="1"/>
  <c r="H12"/>
  <c r="G12" s="1"/>
  <c r="K12" s="1"/>
  <c r="DK11"/>
  <c r="DJ11"/>
  <c r="BI11"/>
  <c r="BI14" s="1"/>
  <c r="BE11"/>
  <c r="BE14" s="1"/>
  <c r="BA11"/>
  <c r="BA14" s="1"/>
  <c r="AW11"/>
  <c r="AS11"/>
  <c r="AO11"/>
  <c r="AK11"/>
  <c r="AG11"/>
  <c r="AC11"/>
  <c r="Y11"/>
  <c r="U11"/>
  <c r="O11"/>
  <c r="M11" s="1"/>
  <c r="N11"/>
  <c r="L11"/>
  <c r="P11" s="1"/>
  <c r="K11"/>
  <c r="H11"/>
  <c r="G11"/>
  <c r="DK10"/>
  <c r="DJ10"/>
  <c r="AW10"/>
  <c r="AS10"/>
  <c r="AO10"/>
  <c r="AK10"/>
  <c r="AG10"/>
  <c r="AC10"/>
  <c r="Y10"/>
  <c r="U10"/>
  <c r="O10"/>
  <c r="N10"/>
  <c r="M10"/>
  <c r="H10"/>
  <c r="L10" s="1"/>
  <c r="P10" s="1"/>
  <c r="G10"/>
  <c r="K10" s="1"/>
  <c r="DK9"/>
  <c r="DJ9"/>
  <c r="AW9"/>
  <c r="AS9"/>
  <c r="AO9"/>
  <c r="AK9"/>
  <c r="AG9"/>
  <c r="AC9"/>
  <c r="Y9"/>
  <c r="U9"/>
  <c r="O9"/>
  <c r="M9" s="1"/>
  <c r="N9"/>
  <c r="L9"/>
  <c r="K9"/>
  <c r="H9"/>
  <c r="G9"/>
  <c r="DK8"/>
  <c r="DJ8"/>
  <c r="AW8"/>
  <c r="AW14" s="1"/>
  <c r="AS8"/>
  <c r="AS14" s="1"/>
  <c r="AO8"/>
  <c r="AO14" s="1"/>
  <c r="AK8"/>
  <c r="AK14" s="1"/>
  <c r="AG8"/>
  <c r="AG14" s="1"/>
  <c r="AC8"/>
  <c r="AC14" s="1"/>
  <c r="Y8"/>
  <c r="Y14" s="1"/>
  <c r="U8"/>
  <c r="U14" s="1"/>
  <c r="O8"/>
  <c r="O14" s="1"/>
  <c r="N8"/>
  <c r="N14" s="1"/>
  <c r="M8"/>
  <c r="M14" s="1"/>
  <c r="H8"/>
  <c r="L8" s="1"/>
  <c r="G8"/>
  <c r="K8" s="1"/>
  <c r="K14" s="1"/>
  <c r="G7"/>
  <c r="K7" s="1"/>
  <c r="DS11" i="18"/>
  <c r="DR11"/>
  <c r="DQ11"/>
  <c r="DP11"/>
  <c r="DI11"/>
  <c r="DK11" s="1"/>
  <c r="DH11"/>
  <c r="DG11"/>
  <c r="DF11"/>
  <c r="DJ11" s="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L11"/>
  <c r="BK11"/>
  <c r="BH11"/>
  <c r="BG11"/>
  <c r="BF11"/>
  <c r="BD11"/>
  <c r="BC11"/>
  <c r="BB11"/>
  <c r="AZ11"/>
  <c r="AY11"/>
  <c r="AX11"/>
  <c r="AV11"/>
  <c r="AU11"/>
  <c r="AT11"/>
  <c r="AR11"/>
  <c r="AQ11"/>
  <c r="AP11"/>
  <c r="AN11"/>
  <c r="AM11"/>
  <c r="AL11"/>
  <c r="AJ11"/>
  <c r="AI11"/>
  <c r="AH11"/>
  <c r="AF11"/>
  <c r="AE11"/>
  <c r="AD11"/>
  <c r="AB11"/>
  <c r="AA11"/>
  <c r="Z11"/>
  <c r="X11"/>
  <c r="W11"/>
  <c r="V11"/>
  <c r="U11"/>
  <c r="T11"/>
  <c r="N11"/>
  <c r="M11"/>
  <c r="F11"/>
  <c r="DK10"/>
  <c r="DO10" s="1"/>
  <c r="DJ10"/>
  <c r="DN10" s="1"/>
  <c r="BJ10"/>
  <c r="AW10"/>
  <c r="AS10"/>
  <c r="AO10"/>
  <c r="AK10"/>
  <c r="AG10"/>
  <c r="AC10"/>
  <c r="Y10"/>
  <c r="S10"/>
  <c r="R10"/>
  <c r="Q10" s="1"/>
  <c r="L10"/>
  <c r="J10" s="1"/>
  <c r="O10" s="1"/>
  <c r="H10"/>
  <c r="DO9"/>
  <c r="DN9"/>
  <c r="DK9"/>
  <c r="DJ9"/>
  <c r="BM9"/>
  <c r="BM11" s="1"/>
  <c r="BI9"/>
  <c r="BI11" s="1"/>
  <c r="BE9"/>
  <c r="BE11" s="1"/>
  <c r="BA9"/>
  <c r="BA11" s="1"/>
  <c r="AW9"/>
  <c r="AS9"/>
  <c r="AO9"/>
  <c r="AK9"/>
  <c r="AG9"/>
  <c r="AC9"/>
  <c r="Y9"/>
  <c r="S9"/>
  <c r="Q9" s="1"/>
  <c r="R9"/>
  <c r="L9"/>
  <c r="P9" s="1"/>
  <c r="J9"/>
  <c r="O9" s="1"/>
  <c r="H9"/>
  <c r="DN8"/>
  <c r="DN11" s="1"/>
  <c r="DK8"/>
  <c r="DO8" s="1"/>
  <c r="DJ8"/>
  <c r="BJ8"/>
  <c r="BJ11" s="1"/>
  <c r="AW8"/>
  <c r="AW11" s="1"/>
  <c r="AS8"/>
  <c r="AS11" s="1"/>
  <c r="AO8"/>
  <c r="AO11" s="1"/>
  <c r="AK8"/>
  <c r="AK11" s="1"/>
  <c r="AG8"/>
  <c r="AG11" s="1"/>
  <c r="AC8"/>
  <c r="AC11" s="1"/>
  <c r="Y8"/>
  <c r="Y11" s="1"/>
  <c r="S8"/>
  <c r="S11" s="1"/>
  <c r="R8"/>
  <c r="R11" s="1"/>
  <c r="L8"/>
  <c r="P8" s="1"/>
  <c r="H8"/>
  <c r="H11" s="1"/>
  <c r="S15" i="8"/>
  <c r="P13" i="7"/>
  <c r="N204" i="6"/>
  <c r="L204"/>
  <c r="P31" i="5"/>
  <c r="K150" i="4"/>
  <c r="T111" i="1"/>
  <c r="U111"/>
  <c r="V111"/>
  <c r="S111"/>
  <c r="N13" i="11" l="1"/>
  <c r="I13"/>
  <c r="M13" s="1"/>
  <c r="G15"/>
  <c r="R15"/>
  <c r="EG15"/>
  <c r="EF15"/>
  <c r="AC15"/>
  <c r="O9"/>
  <c r="O15" s="1"/>
  <c r="O8"/>
  <c r="X15"/>
  <c r="I9"/>
  <c r="M9" s="1"/>
  <c r="N9"/>
  <c r="N12"/>
  <c r="I12"/>
  <c r="M12" s="1"/>
  <c r="P15"/>
  <c r="I10"/>
  <c r="M10" s="1"/>
  <c r="I14"/>
  <c r="M14" s="1"/>
  <c r="J8"/>
  <c r="G12" i="12"/>
  <c r="X12"/>
  <c r="AR12"/>
  <c r="O9"/>
  <c r="Q12"/>
  <c r="AH12"/>
  <c r="EG12"/>
  <c r="O11"/>
  <c r="N9"/>
  <c r="I9"/>
  <c r="M9" s="1"/>
  <c r="N10"/>
  <c r="I10"/>
  <c r="M10" s="1"/>
  <c r="N11"/>
  <c r="I11"/>
  <c r="M11" s="1"/>
  <c r="J8"/>
  <c r="O8"/>
  <c r="O12" s="1"/>
  <c r="N10" i="13"/>
  <c r="I10"/>
  <c r="M10" s="1"/>
  <c r="N16"/>
  <c r="I16"/>
  <c r="M16" s="1"/>
  <c r="O8"/>
  <c r="AH18"/>
  <c r="BB18"/>
  <c r="O13"/>
  <c r="O16"/>
  <c r="X18"/>
  <c r="AR18"/>
  <c r="EF18"/>
  <c r="O15"/>
  <c r="I13"/>
  <c r="M13" s="1"/>
  <c r="N13"/>
  <c r="I17"/>
  <c r="M17" s="1"/>
  <c r="N17"/>
  <c r="N14"/>
  <c r="I14"/>
  <c r="M14" s="1"/>
  <c r="I9"/>
  <c r="M9" s="1"/>
  <c r="N9"/>
  <c r="Q18"/>
  <c r="J8"/>
  <c r="I11"/>
  <c r="M11" s="1"/>
  <c r="I15"/>
  <c r="M15" s="1"/>
  <c r="P22" i="14"/>
  <c r="AC22"/>
  <c r="AW22"/>
  <c r="BQ22"/>
  <c r="CK22"/>
  <c r="EG22"/>
  <c r="O11"/>
  <c r="O12"/>
  <c r="O17"/>
  <c r="O8"/>
  <c r="G22"/>
  <c r="R22"/>
  <c r="AM22"/>
  <c r="BG22"/>
  <c r="CA22"/>
  <c r="O19"/>
  <c r="O21"/>
  <c r="N14"/>
  <c r="H14"/>
  <c r="L14" s="1"/>
  <c r="N19"/>
  <c r="H19"/>
  <c r="L19" s="1"/>
  <c r="H20"/>
  <c r="L20" s="1"/>
  <c r="N20"/>
  <c r="N11"/>
  <c r="H11"/>
  <c r="L11" s="1"/>
  <c r="H12"/>
  <c r="L12" s="1"/>
  <c r="N12"/>
  <c r="N18"/>
  <c r="H18"/>
  <c r="L18" s="1"/>
  <c r="N10"/>
  <c r="H10"/>
  <c r="L10" s="1"/>
  <c r="N15"/>
  <c r="H15"/>
  <c r="L15" s="1"/>
  <c r="J8"/>
  <c r="N16"/>
  <c r="H9"/>
  <c r="L9" s="1"/>
  <c r="H13"/>
  <c r="L13" s="1"/>
  <c r="H17"/>
  <c r="L17" s="1"/>
  <c r="H21"/>
  <c r="L21" s="1"/>
  <c r="N9" i="16"/>
  <c r="I9"/>
  <c r="M9" s="1"/>
  <c r="J8"/>
  <c r="O9"/>
  <c r="O8"/>
  <c r="P8" i="17"/>
  <c r="P14" s="1"/>
  <c r="P9"/>
  <c r="L12"/>
  <c r="P12" s="1"/>
  <c r="H14"/>
  <c r="G14" s="1"/>
  <c r="DO11" i="18"/>
  <c r="P10"/>
  <c r="P11" s="1"/>
  <c r="L11"/>
  <c r="Q8"/>
  <c r="Q11" s="1"/>
  <c r="J8"/>
  <c r="N8" i="11" l="1"/>
  <c r="N15" s="1"/>
  <c r="I8"/>
  <c r="J15"/>
  <c r="J12" i="12"/>
  <c r="N8"/>
  <c r="N12" s="1"/>
  <c r="I8"/>
  <c r="O18" i="13"/>
  <c r="J18"/>
  <c r="I18" s="1"/>
  <c r="N8"/>
  <c r="N18" s="1"/>
  <c r="I8"/>
  <c r="M8" s="1"/>
  <c r="M18" s="1"/>
  <c r="O22" i="14"/>
  <c r="J22"/>
  <c r="H22" s="1"/>
  <c r="N8"/>
  <c r="N22" s="1"/>
  <c r="H8"/>
  <c r="L8" s="1"/>
  <c r="L22" s="1"/>
  <c r="O10" i="16"/>
  <c r="J10"/>
  <c r="I10" s="1"/>
  <c r="N8"/>
  <c r="N10" s="1"/>
  <c r="I8"/>
  <c r="M8" s="1"/>
  <c r="M10" s="1"/>
  <c r="L14" i="17"/>
  <c r="O8" i="18"/>
  <c r="O11" s="1"/>
  <c r="J11"/>
  <c r="I15" i="11" l="1"/>
  <c r="M8"/>
  <c r="M15" s="1"/>
  <c r="M8" i="12"/>
  <c r="M12" s="1"/>
  <c r="I12"/>
</calcChain>
</file>

<file path=xl/sharedStrings.xml><?xml version="1.0" encoding="utf-8"?>
<sst xmlns="http://schemas.openxmlformats.org/spreadsheetml/2006/main" count="13341" uniqueCount="4328">
  <si>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</si>
  <si>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</si>
  <si>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</si>
  <si>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</si>
  <si>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</si>
  <si>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</si>
  <si>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</si>
  <si>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</si>
  <si>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</si>
  <si>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</si>
  <si>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</si>
  <si>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</si>
  <si>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</si>
  <si>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</si>
  <si>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</si>
  <si>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</si>
  <si>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</si>
  <si>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</si>
  <si>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</si>
  <si>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</si>
  <si>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</si>
  <si>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</si>
  <si>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</si>
  <si>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</si>
  <si>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</si>
  <si>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</si>
  <si>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</si>
  <si>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</si>
  <si>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eksgEen Qk:d@Lo- uthj vgen</t>
  </si>
  <si>
    <t>vkWVks ikVZl</t>
  </si>
  <si>
    <t>BIKANER</t>
  </si>
  <si>
    <t>Muslim</t>
  </si>
  <si>
    <t>Male</t>
  </si>
  <si>
    <t>tkdhj gqlSu@bekewnhu</t>
  </si>
  <si>
    <t>lkbZfdy fjis;fjax</t>
  </si>
  <si>
    <t>lkthn vyh@Lo- ekSyk cD'k</t>
  </si>
  <si>
    <t>fofM;ksxzkQh</t>
  </si>
  <si>
    <t>unhe vyh@vCnqy lrkj</t>
  </si>
  <si>
    <t>ySFk e'khu oSfYMax oDlZ</t>
  </si>
  <si>
    <t>vkfjQ@jghe cD'k</t>
  </si>
  <si>
    <t>Ms;jh</t>
  </si>
  <si>
    <t>dqynhiflag@ lq[kiky flag</t>
  </si>
  <si>
    <t>Sikh</t>
  </si>
  <si>
    <t>jft;k lqYrkuk@eksgEen v;wc</t>
  </si>
  <si>
    <t>tujy LVksj</t>
  </si>
  <si>
    <t>eatwj vyh@tgwjnhu</t>
  </si>
  <si>
    <t>Jherh ulhe@Jh eksgEen tjhQ</t>
  </si>
  <si>
    <t>ijpwu dh nq-</t>
  </si>
  <si>
    <t>Female</t>
  </si>
  <si>
    <t>gyhek@vYyk;kj</t>
  </si>
  <si>
    <t>tkosn vyh@lkbZn vyh</t>
  </si>
  <si>
    <t>Vsyfjax</t>
  </si>
  <si>
    <t>Qd:nhu@eksgEen bczkfge</t>
  </si>
  <si>
    <t>lk;jk ckuks@Lo- 'kkgtkn vyh</t>
  </si>
  <si>
    <t>C;wVh ikyZj</t>
  </si>
  <si>
    <t>vetn vyh@gqlSu [kku</t>
  </si>
  <si>
    <t>jax@isfUVax</t>
  </si>
  <si>
    <t>vdcj vyh@eksgEen gqlSu</t>
  </si>
  <si>
    <t>othj 'kkg@vehu'kkg</t>
  </si>
  <si>
    <t>Hkou fuekZ.k lkexzh</t>
  </si>
  <si>
    <t>ekfQ;k@ulhe vgen</t>
  </si>
  <si>
    <t>[kkfyn@eksbuwnhu</t>
  </si>
  <si>
    <t>lhesUV xVh cukuk</t>
  </si>
  <si>
    <t>vuoj [kkrwu@xWQkj [kka</t>
  </si>
  <si>
    <t>isLVh lkbZM</t>
  </si>
  <si>
    <t>eks- bnjh'k@eks- jetku</t>
  </si>
  <si>
    <t>T;wl lsUVj</t>
  </si>
  <si>
    <t>lkftn vyh@tyknhu</t>
  </si>
  <si>
    <t>Qy lCth nqdku</t>
  </si>
  <si>
    <t>fdLer vyh@djhe [kka</t>
  </si>
  <si>
    <t>eksa- gqlSu@vyh eksgEen</t>
  </si>
  <si>
    <t>QksVks xqMl</t>
  </si>
  <si>
    <t>eks- uthj@eks- v;wc</t>
  </si>
  <si>
    <t>fQzt@,lh ikVZl</t>
  </si>
  <si>
    <t>tkfdj gqlsu@xqytkj vyh</t>
  </si>
  <si>
    <t>fVQu lsUVj</t>
  </si>
  <si>
    <t>fldUnj vyh@'kkSdr vyh</t>
  </si>
  <si>
    <t>jsfMesUM xkjesUVl</t>
  </si>
  <si>
    <t>eks- lyhe@cD'khl eksgEen</t>
  </si>
  <si>
    <t>diMk O;olk;</t>
  </si>
  <si>
    <t>fulkj vgen@jetku [kka</t>
  </si>
  <si>
    <t>vkVk pDdh</t>
  </si>
  <si>
    <t>eks- gk:u@mejnhu</t>
  </si>
  <si>
    <t>ijpwu dh nqq-</t>
  </si>
  <si>
    <t>lQheksgEen@ekyw  [kka</t>
  </si>
  <si>
    <t>olhe fQjkst@lS;n vyh</t>
  </si>
  <si>
    <t>lkbZfdy fjis;j</t>
  </si>
  <si>
    <t>eks- bejku@lS;n eks- bczkfge</t>
  </si>
  <si>
    <t>esfMdy LVksj</t>
  </si>
  <si>
    <t>egQwt vyh@cjdr vyh</t>
  </si>
  <si>
    <t>yksgs dk dk;Z</t>
  </si>
  <si>
    <t xml:space="preserve"> </t>
  </si>
  <si>
    <t>chdkusj</t>
  </si>
  <si>
    <t>17-01-2012</t>
  </si>
  <si>
    <t>tkdhj gqlSu@ bekewnhu</t>
  </si>
  <si>
    <t>lkftn vyh@Lo-ekSyk cD'k</t>
  </si>
  <si>
    <t>dqynhiflag@`lq[kiky flag</t>
  </si>
  <si>
    <t>eatw`j vyh@tgwjnhu</t>
  </si>
  <si>
    <t xml:space="preserve">  </t>
  </si>
  <si>
    <t>Jherh ulhe@  Jh eksgEen tjhQ</t>
  </si>
  <si>
    <t xml:space="preserve">gyhek@vYyk;kj </t>
  </si>
  <si>
    <t xml:space="preserve">Qd:nhu@eksgEen bczkfge </t>
  </si>
  <si>
    <t xml:space="preserve">lk;jk ckuks@Lo-'kkgtkn vyh </t>
  </si>
  <si>
    <t xml:space="preserve">vetn vyh@ gqlSu [kku </t>
  </si>
  <si>
    <t xml:space="preserve">vdcj vyh@eksgEen gqlSu  </t>
  </si>
  <si>
    <t xml:space="preserve">othj 'kkg@vehu'kkg </t>
  </si>
  <si>
    <t xml:space="preserve">ekfQ;k@ulhe vgen </t>
  </si>
  <si>
    <t xml:space="preserve">[kkfyn@eksbuwnhu </t>
  </si>
  <si>
    <t xml:space="preserve">vuoj [kkrwu@xQkj [kk </t>
  </si>
  <si>
    <t>eks-bnjh'k@eks-jetku</t>
  </si>
  <si>
    <t>lkftn vyh@tkynhu</t>
  </si>
  <si>
    <t>Qy lCth nq-</t>
  </si>
  <si>
    <t>BPL</t>
  </si>
  <si>
    <t xml:space="preserve">eks- gqlSu@vyh eksgEen </t>
  </si>
  <si>
    <t xml:space="preserve">tkfdj gqlsu@xqytkj vyh </t>
  </si>
  <si>
    <t>fVfQu lsUVj</t>
  </si>
  <si>
    <t xml:space="preserve">fulkj vgen@jetku [kka </t>
  </si>
  <si>
    <t xml:space="preserve">lQheksgEen@ekyw [kka </t>
  </si>
  <si>
    <t xml:space="preserve">olhe fQjkst@lS;n vyh </t>
  </si>
  <si>
    <t xml:space="preserve">eks-bejku@lS;n eks-bczkfge </t>
  </si>
  <si>
    <t>gk:u@cjdr vyh</t>
  </si>
  <si>
    <t>:fcuk@eks-gkfjl</t>
  </si>
  <si>
    <t>fyQkQk o fipds</t>
  </si>
  <si>
    <t>tkfgnk ckuks@eks-vyh</t>
  </si>
  <si>
    <t>flykbZ</t>
  </si>
  <si>
    <t>u'kjhu@eks-lyhe</t>
  </si>
  <si>
    <t>cjdr vyh@guhQ eksgEen</t>
  </si>
  <si>
    <t>lkbZfdy ejEer</t>
  </si>
  <si>
    <t>eksgEen vCnqy@[kqnkcD'k</t>
  </si>
  <si>
    <t>bejku [kku@vler vyh</t>
  </si>
  <si>
    <t>QksVksxzkQh</t>
  </si>
  <si>
    <t>bejku gqlSu@mLeku vyh</t>
  </si>
  <si>
    <t>dEI;qVj lsUVj</t>
  </si>
  <si>
    <t>eks-vkfjQ@vCnqy len</t>
  </si>
  <si>
    <t>yksg dk dk;Z</t>
  </si>
  <si>
    <t xml:space="preserve">Jherh vuoj@v'kjQ vyh </t>
  </si>
  <si>
    <t>Jherh eqrZtk@vuoj vyh</t>
  </si>
  <si>
    <t>rkfye jkM@vCnqy ethn jkM</t>
  </si>
  <si>
    <t>vkWIVhdy</t>
  </si>
  <si>
    <t>lnke [kku@eks-vyh</t>
  </si>
  <si>
    <t>ijpwu</t>
  </si>
  <si>
    <t>glhe ckuks@mej Qk:[k</t>
  </si>
  <si>
    <t>rk;jk@ccyw [kka</t>
  </si>
  <si>
    <t>eks-vlxj@eks-'kchj</t>
  </si>
  <si>
    <t>jlhn vgen@c'khj vgen</t>
  </si>
  <si>
    <t>usx fu'kk@vglku vyh</t>
  </si>
  <si>
    <t>esg:fu'kk@tqcsj vgen</t>
  </si>
  <si>
    <t>cMh ikiM</t>
  </si>
  <si>
    <t xml:space="preserve">utek@eks-jlhn </t>
  </si>
  <si>
    <t>rkfle@vehu</t>
  </si>
  <si>
    <t>eqerkt ckuks@rkfgj gqlsu</t>
  </si>
  <si>
    <t>ikiM cMh</t>
  </si>
  <si>
    <t>tSuc@fQjkst HkkVh</t>
  </si>
  <si>
    <t>usd ijohu@eks-jetku</t>
  </si>
  <si>
    <t>Qy lCth</t>
  </si>
  <si>
    <t>eks- vehu@vYykcD'k</t>
  </si>
  <si>
    <t>vdhyk@Lo-vgen vyh</t>
  </si>
  <si>
    <t>jks'ku ckuks@Lo- egewn glu</t>
  </si>
  <si>
    <t>veunhi dkSj@djuSy flag</t>
  </si>
  <si>
    <t>ch-lh-,-</t>
  </si>
  <si>
    <t>vaxzstflag@cyosUnz flag</t>
  </si>
  <si>
    <t>vlizhr dkSj@jktsUnzflag</t>
  </si>
  <si>
    <t>ohjiky dkSj@jktsUnzflag</t>
  </si>
  <si>
    <t>gjusdflag@cyfoUnz flag</t>
  </si>
  <si>
    <t>ldhy vgen@eksa- lchj</t>
  </si>
  <si>
    <t>B.Tech.</t>
  </si>
  <si>
    <t>lksuw [krjh@eks- ;qlqQ</t>
  </si>
  <si>
    <t>uflZasx</t>
  </si>
  <si>
    <t>jeunhi flag@txlhjflag</t>
  </si>
  <si>
    <t>:lkj [krjh@eksa- ;qlqQ</t>
  </si>
  <si>
    <t>eksa- bjQku@eksa- ;qlqQ</t>
  </si>
  <si>
    <t>Elec. Engg.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</si>
  <si>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</si>
  <si>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</si>
  <si>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</si>
  <si>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</si>
  <si>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</si>
  <si>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</si>
  <si>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</si>
  <si>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</si>
  <si>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</si>
  <si>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</si>
  <si>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</si>
  <si>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</si>
  <si>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</si>
  <si>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</si>
  <si>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</si>
  <si>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</si>
  <si>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vehuk</t>
  </si>
  <si>
    <t>vCnqy xQkj</t>
  </si>
  <si>
    <t>nkÅth jksM ds ikl chdkusj</t>
  </si>
  <si>
    <t>Bikaner</t>
  </si>
  <si>
    <t>eqfLye</t>
  </si>
  <si>
    <t>’kgjh</t>
  </si>
  <si>
    <t>lrkj eksgEen</t>
  </si>
  <si>
    <t xml:space="preserve">v'kjQ vyh </t>
  </si>
  <si>
    <t>xQwj cLrh xksxkxsV chdkusj</t>
  </si>
  <si>
    <t>jxkbZZ NikbZ</t>
  </si>
  <si>
    <t>eq'rkd vyh</t>
  </si>
  <si>
    <t>uwj eksgEen</t>
  </si>
  <si>
    <t>xyh u- 12 /kksch rykbZ chdkusj</t>
  </si>
  <si>
    <t>vkWVks fjis;j</t>
  </si>
  <si>
    <t>egcwc vyh</t>
  </si>
  <si>
    <t>eks-gqlSu</t>
  </si>
  <si>
    <t>cMh dcZyk pkS[kwVh chdkusj</t>
  </si>
  <si>
    <t>f?klkbZ e'khu</t>
  </si>
  <si>
    <t xml:space="preserve">eksgEen [kkfyn </t>
  </si>
  <si>
    <t>eksgEen lnhd</t>
  </si>
  <si>
    <t>loksZn; cLrh chdkusj</t>
  </si>
  <si>
    <t>xzkeh.k</t>
  </si>
  <si>
    <t>vyekjh jxa isaV</t>
  </si>
  <si>
    <t>vkfcnk</t>
  </si>
  <si>
    <t>vCnqy len</t>
  </si>
  <si>
    <t>ekS-O;kikfj;ku chdkusj</t>
  </si>
  <si>
    <t>gsiMhdzkIV</t>
  </si>
  <si>
    <t>dey thr flag</t>
  </si>
  <si>
    <t>cyohj flag</t>
  </si>
  <si>
    <t>fot;k cSad ds lkeus vejflagiqjk</t>
  </si>
  <si>
    <t>flD[k</t>
  </si>
  <si>
    <t>i`Foh iky flag</t>
  </si>
  <si>
    <t>xq:cD'k flag</t>
  </si>
  <si>
    <t>6@90 ds lkeus ,e-ih uxj chdkusj</t>
  </si>
  <si>
    <t>jktfoUnz flag</t>
  </si>
  <si>
    <t>vjthr falg</t>
  </si>
  <si>
    <t>tcy gkml foosd uxj chdkusj</t>
  </si>
  <si>
    <t>QksVks LVsV</t>
  </si>
  <si>
    <t>eksgEen mej</t>
  </si>
  <si>
    <t>mLeku vyh</t>
  </si>
  <si>
    <t>dEI;wVj lkW¶Vos;j</t>
  </si>
  <si>
    <t>vlye vyh</t>
  </si>
  <si>
    <t>berh;kt vyh</t>
  </si>
  <si>
    <t>pqaxh pkSdh xtusj jksM chdkusj</t>
  </si>
  <si>
    <t>yksgs dk QuhZpj</t>
  </si>
  <si>
    <t>eks-eqfLye</t>
  </si>
  <si>
    <t>gk:u j'khn</t>
  </si>
  <si>
    <t>iafMr /keZdkaVs ds ikl chdkusj</t>
  </si>
  <si>
    <t>vk;ju oDlZ</t>
  </si>
  <si>
    <t>rCclqe ckuks</t>
  </si>
  <si>
    <t>vk;qc vyh</t>
  </si>
  <si>
    <t>fjMeylj chdkusj</t>
  </si>
  <si>
    <t>efugkjh</t>
  </si>
  <si>
    <t>:lre [kkW</t>
  </si>
  <si>
    <t>HkWoj [kkW</t>
  </si>
  <si>
    <t>?kMlhlj chdkusj</t>
  </si>
  <si>
    <t>jax@ isfUVx</t>
  </si>
  <si>
    <t xml:space="preserve">'kckuk </t>
  </si>
  <si>
    <t>lat; HkkVh</t>
  </si>
  <si>
    <t>/kksch rykbZ chdkusj</t>
  </si>
  <si>
    <t>ijpwu 
dh nqdku</t>
  </si>
  <si>
    <t>Qk:d vyh</t>
  </si>
  <si>
    <t>dkle vyh</t>
  </si>
  <si>
    <t>nkmth efUnj ds ihNs chdkusj</t>
  </si>
  <si>
    <t>'kgukt</t>
  </si>
  <si>
    <t>eks-:Lre</t>
  </si>
  <si>
    <t>'kkSdr vyh</t>
  </si>
  <si>
    <t>U;kfj;ks dk eksS- chdkusj</t>
  </si>
  <si>
    <t>eqds'k [kk</t>
  </si>
  <si>
    <t>eksgu [kk</t>
  </si>
  <si>
    <t>xkao dqjtMh uks[kk chdkusj</t>
  </si>
  <si>
    <t>vk;'kk</t>
  </si>
  <si>
    <t>ruohj  v;qc</t>
  </si>
  <si>
    <t>Hkou fuek.k lkexzh</t>
  </si>
  <si>
    <t xml:space="preserve">eks-jtkd </t>
  </si>
  <si>
    <t>bekeqnhu</t>
  </si>
  <si>
    <t>[kku dkWyksuh jkuh cktkj chdkusj</t>
  </si>
  <si>
    <t>tchj vgen</t>
  </si>
  <si>
    <t>v-oghn</t>
  </si>
  <si>
    <t>lqHkk"kiqjk uk;dks dk ekS- chdkusj</t>
  </si>
  <si>
    <t>:dlkuk</t>
  </si>
  <si>
    <t>eks-vyh</t>
  </si>
  <si>
    <t>egkorks dk ekS- chdkusj</t>
  </si>
  <si>
    <t>lyek</t>
  </si>
  <si>
    <t>eks-lyhe</t>
  </si>
  <si>
    <t>pkS[kwVh QkVd chdkusj</t>
  </si>
  <si>
    <t>jft;k</t>
  </si>
  <si>
    <t>eks-gfuQ</t>
  </si>
  <si>
    <t>nks ihj tks'khokMk chdkusj</t>
  </si>
  <si>
    <t>Qjhnk csxe</t>
  </si>
  <si>
    <t>uFkq [kk</t>
  </si>
  <si>
    <t>jkeiqjk cLrh chdkusj</t>
  </si>
  <si>
    <t>rlyhe vgen</t>
  </si>
  <si>
    <t>egkorks dh efLtn ds ikl nks ihj jksM chdkusj</t>
  </si>
  <si>
    <t>fctyh lkeku</t>
  </si>
  <si>
    <t>edcwy [kk</t>
  </si>
  <si>
    <t>twys[kk</t>
  </si>
  <si>
    <t>xko M.Mh iqxy chdkusj</t>
  </si>
  <si>
    <t>vCnqy vtht</t>
  </si>
  <si>
    <t>vCnqy gdhd</t>
  </si>
  <si>
    <t>tks'khokMk chdkusj</t>
  </si>
  <si>
    <t>eksckbZy fjis;j</t>
  </si>
  <si>
    <t>js'kek</t>
  </si>
  <si>
    <t>v;kt gqlSu</t>
  </si>
  <si>
    <t>ijpwu dh nqdku</t>
  </si>
  <si>
    <t>ckcw [kk</t>
  </si>
  <si>
    <t>glu [kk</t>
  </si>
  <si>
    <t>d;;we</t>
  </si>
  <si>
    <t xml:space="preserve">mLeku </t>
  </si>
  <si>
    <t>tjhuk</t>
  </si>
  <si>
    <t>eks-v;qc</t>
  </si>
  <si>
    <t>ekS-dLlkcku chdkusj</t>
  </si>
  <si>
    <t>vkfcn vyh</t>
  </si>
  <si>
    <t>pwaxh pkSdh xtusj jksM chdkusj</t>
  </si>
  <si>
    <t>mV xkMk</t>
  </si>
  <si>
    <t>eksgEen tehy</t>
  </si>
  <si>
    <t>tukc ljQwnhu</t>
  </si>
  <si>
    <t>pk; ifr  dk dk;Z</t>
  </si>
  <si>
    <t>tScw fu'kk</t>
  </si>
  <si>
    <t>xwyke jlwy</t>
  </si>
  <si>
    <t>:[klkuk</t>
  </si>
  <si>
    <t>lehj vyh</t>
  </si>
  <si>
    <t>HkhfLr;ks dk pkSd chdkusj</t>
  </si>
  <si>
    <t>dkt cVu e'khu</t>
  </si>
  <si>
    <t>u'kjhu</t>
  </si>
  <si>
    <t xml:space="preserve">lyhe </t>
  </si>
  <si>
    <t>efnuk efLtn ds ihNs chdkusj</t>
  </si>
  <si>
    <t>ysMht vkbZVe</t>
  </si>
  <si>
    <t>jmQu</t>
  </si>
  <si>
    <t>tkfgn glu</t>
  </si>
  <si>
    <t>fHkf'r;ks dk ekS chdkusj</t>
  </si>
  <si>
    <t>izksfotu LVksj</t>
  </si>
  <si>
    <t>vQlj gqlSu</t>
  </si>
  <si>
    <t>fulkj eks-</t>
  </si>
  <si>
    <t>y{ehukFk efUnj ds ihNs chdkusj</t>
  </si>
  <si>
    <t>vuh'kk ckuks</t>
  </si>
  <si>
    <t>vlye [kku</t>
  </si>
  <si>
    <t>jkuhlj ckl chdkusj</t>
  </si>
  <si>
    <t>tkfdj gqlSu</t>
  </si>
  <si>
    <t>:Lre nhu</t>
  </si>
  <si>
    <t>jsgkuk</t>
  </si>
  <si>
    <t>bfDr;kt [kku</t>
  </si>
  <si>
    <t>nekeh ekS- chdkusj</t>
  </si>
  <si>
    <t xml:space="preserve">tqcsnk </t>
  </si>
  <si>
    <t>cjdy vyh</t>
  </si>
  <si>
    <t>jsMhesM oL=</t>
  </si>
  <si>
    <t>flrkjk cSxe</t>
  </si>
  <si>
    <t>bl'kkn gqlSu</t>
  </si>
  <si>
    <t>izrki cLrh chdkusj</t>
  </si>
  <si>
    <t>ikslhl doj</t>
  </si>
  <si>
    <t>rkfgjk</t>
  </si>
  <si>
    <t>glu vyh</t>
  </si>
  <si>
    <t>enhuk efLtn ds ihNs chdkusj</t>
  </si>
  <si>
    <t>+tkMw fuek.kZ</t>
  </si>
  <si>
    <t xml:space="preserve">olhe vdje </t>
  </si>
  <si>
    <t>fu;kt ekS-</t>
  </si>
  <si>
    <t>efnuk efLtn ds ikl chdkusj</t>
  </si>
  <si>
    <t>lkbZcj dsQs</t>
  </si>
  <si>
    <t>lS;n vCnqy</t>
  </si>
  <si>
    <t>gkthglu vyh</t>
  </si>
  <si>
    <t>QM cktkj chdkusj</t>
  </si>
  <si>
    <t>esMhdy  LVksj</t>
  </si>
  <si>
    <t>cqykdh [kk</t>
  </si>
  <si>
    <t>lksufxjh dqvk chdkusj</t>
  </si>
  <si>
    <t>tqys[kk ckuks</t>
  </si>
  <si>
    <t>tehy vgen</t>
  </si>
  <si>
    <t>Hkxoku iqjk cLrh chdkusj</t>
  </si>
  <si>
    <t>csch iq=h</t>
  </si>
  <si>
    <t>iapeq[kk guqeku efUnj jkuh cktkj chdkusj</t>
  </si>
  <si>
    <t>ekS-vdcj</t>
  </si>
  <si>
    <t>lqyseku</t>
  </si>
  <si>
    <t>ekyh lekt Hkou xaxk'kgj jksM chdkusj</t>
  </si>
  <si>
    <t>ikiM m?kksx</t>
  </si>
  <si>
    <t>uljhu</t>
  </si>
  <si>
    <t>ekS-bjQku</t>
  </si>
  <si>
    <t>Qjklksa dh efLtn ds ikl</t>
  </si>
  <si>
    <t>'ke'kkn iq=h</t>
  </si>
  <si>
    <t>'kjkQr vyh</t>
  </si>
  <si>
    <t>dlkbZ;ks dh ckjh chdkusj</t>
  </si>
  <si>
    <t>eks-'kkfgn</t>
  </si>
  <si>
    <t>cqykdh [kkW</t>
  </si>
  <si>
    <t>eqLrQk efLtn ds ikl loksZn; cLrh</t>
  </si>
  <si>
    <t>bLekbZy</t>
  </si>
  <si>
    <t>lrkj</t>
  </si>
  <si>
    <t>xqytkj cLrh</t>
  </si>
  <si>
    <t>tqrs pIiy</t>
  </si>
  <si>
    <t xml:space="preserve">Jherh v[rjh ckuks </t>
  </si>
  <si>
    <t>eks eqqqtQj</t>
  </si>
  <si>
    <t>ekSgYyk O;kikjh;ku rkft;ks dh xyh chdkussj</t>
  </si>
  <si>
    <t>fdjk.kk LVksj</t>
  </si>
  <si>
    <t xml:space="preserve">eks- tqyQhdkj vyh </t>
  </si>
  <si>
    <t xml:space="preserve">gkde vyh </t>
  </si>
  <si>
    <t>ekSgYyk pksinkjku enhuk efTtn ds ihNs</t>
  </si>
  <si>
    <t>IykfLVd dh nwdku</t>
  </si>
  <si>
    <t>lyhe</t>
  </si>
  <si>
    <t>eqLrkd vyh</t>
  </si>
  <si>
    <t>pkS[kqVh jsyos QkVd ds ikl chdkusj</t>
  </si>
  <si>
    <t>dhjk.kk LVksj</t>
  </si>
  <si>
    <t>eksgEen blekbZy</t>
  </si>
  <si>
    <t xml:space="preserve"> 'ksgtkn vyh</t>
  </si>
  <si>
    <t xml:space="preserve">13@230 eqDrkizlkn chdkusj </t>
  </si>
  <si>
    <t>jth;k ckuks</t>
  </si>
  <si>
    <t>eSgj vyh</t>
  </si>
  <si>
    <t xml:space="preserve"> 'khryk xsV ds ckgkj teuk iwjh 'kkUrh fo|kfudsru Ldqy ds ikl</t>
  </si>
  <si>
    <t>pwfM dh nqdku</t>
  </si>
  <si>
    <t>'kehe</t>
  </si>
  <si>
    <t>ckcw</t>
  </si>
  <si>
    <t>nekeh eksgYyk 'khryk xsV ds vUnj chdkusj</t>
  </si>
  <si>
    <t>:bZ fitkbZ HkjkbZ</t>
  </si>
  <si>
    <t>lTtkn vyh</t>
  </si>
  <si>
    <t>jger vyh</t>
  </si>
  <si>
    <t>'khryk xsV ds vUnj chdkusj</t>
  </si>
  <si>
    <t>d'khnkdkjh</t>
  </si>
  <si>
    <t>vlxj eksgEen mLrk</t>
  </si>
  <si>
    <t>bykgh cDl</t>
  </si>
  <si>
    <t>xko nqyesjk okMZ 07 yqudj.klj</t>
  </si>
  <si>
    <t xml:space="preserve">gkstjh dk dk;Z </t>
  </si>
  <si>
    <t>mYQkr ckuks</t>
  </si>
  <si>
    <t>uRFkw [kk</t>
  </si>
  <si>
    <t>Yk{eh ukFk th efUnj fiatjk ihjksy ds ikl chdkusj</t>
  </si>
  <si>
    <t>diMs dk O;olk;</t>
  </si>
  <si>
    <t>eksgEEkn j'khn</t>
  </si>
  <si>
    <t>eks lknhd</t>
  </si>
  <si>
    <t>loksZn; cLrh eqLrdk efLtn ds ikl chdskusj</t>
  </si>
  <si>
    <t>fdpu oqMl</t>
  </si>
  <si>
    <t>vtey gqqlSu</t>
  </si>
  <si>
    <t>uteqnhu</t>
  </si>
  <si>
    <t>pkS[kqVh jsyos QkVd sxsV u-2 ds ikl chdkusj</t>
  </si>
  <si>
    <t>dkj ,lsljht</t>
  </si>
  <si>
    <t>esgcwc vyh</t>
  </si>
  <si>
    <t>vgen vyh</t>
  </si>
  <si>
    <t>U;w xtusj jksM Hkkjr vk;ju LVksj ds ihNs chdkusj</t>
  </si>
  <si>
    <t>eksgEen v;wc</t>
  </si>
  <si>
    <t>eks jetku</t>
  </si>
  <si>
    <t>lS;nk pkSd flDdks  dh efLtn ds ikl chdkusj</t>
  </si>
  <si>
    <t>nw/k cspus dk dk;Z</t>
  </si>
  <si>
    <t>eksgEen 'kchj</t>
  </si>
  <si>
    <t>QRrw [kk</t>
  </si>
  <si>
    <t>xkWo dadjkyk iks M.Mh r- Nrjx&lt;</t>
  </si>
  <si>
    <t>nw/k Ms;jh dk dk;Z</t>
  </si>
  <si>
    <t>eks- vkfjQ</t>
  </si>
  <si>
    <t>eqfLye vgen</t>
  </si>
  <si>
    <t>enhuk eftn dksV xsV ds vUnj chdkusj</t>
  </si>
  <si>
    <t xml:space="preserve">Vk;j Vwc fjis;j </t>
  </si>
  <si>
    <t>eks- bdcky</t>
  </si>
  <si>
    <t>lqyrku [kWk</t>
  </si>
  <si>
    <t>dk;e uxj f=ewrhZ QkesZ'kh ds ikl jkuhcktkj chdkusj</t>
  </si>
  <si>
    <t>'kkguk ckuks</t>
  </si>
  <si>
    <t>bljkj vgen</t>
  </si>
  <si>
    <t>vejflagiqjk jkt-if=dk ds ihNs chdkusj</t>
  </si>
  <si>
    <t>vkfVZfQ'k;y ToSyjh</t>
  </si>
  <si>
    <t>,tkt vgen</t>
  </si>
  <si>
    <t>eq'rkd vgen</t>
  </si>
  <si>
    <t>/kksch rykbZ xyh u- 11 ds ikl chdkusj</t>
  </si>
  <si>
    <t>?kjsyw ok;fjax</t>
  </si>
  <si>
    <t>enhuk</t>
  </si>
  <si>
    <t xml:space="preserve">edlqn </t>
  </si>
  <si>
    <t>iBkuks dh efLtn ds ikl QM cktkj chdkusj</t>
  </si>
  <si>
    <t>vkfej gqlSu</t>
  </si>
  <si>
    <t>ekS-fHkf'fr;ku eLrku jksM chdkusj</t>
  </si>
  <si>
    <t xml:space="preserve">eUtw HkkVh </t>
  </si>
  <si>
    <t>eks-;klhu</t>
  </si>
  <si>
    <t>dqjsf'k;ku efLtn ds ikl chdkusj</t>
  </si>
  <si>
    <t>QSUlh diMks dk O;olk;</t>
  </si>
  <si>
    <t>xqyke jlwy</t>
  </si>
  <si>
    <t>lqHkk"kiqjk ukbZ;ks dh efLtn ds ikl</t>
  </si>
  <si>
    <t>pwaxh pkSdh rS;c efLtn ds ikl xtusj jksM caxyk uxj chdkusj</t>
  </si>
  <si>
    <t>LVhy ds crZu dh nqdku gsrq</t>
  </si>
  <si>
    <t>vgen gqlSu</t>
  </si>
  <si>
    <t>eq[;R;kj vyh</t>
  </si>
  <si>
    <t>ykSgkjks dh efLtn ds ikl chdkusj</t>
  </si>
  <si>
    <t>MsUVy 'kWki</t>
  </si>
  <si>
    <t>egewn vyh</t>
  </si>
  <si>
    <t>Lo-yrhQ [kk</t>
  </si>
  <si>
    <t>iqjkus jks'kuh ?kj ds ikl chdkusj</t>
  </si>
  <si>
    <t>eksgEenhu</t>
  </si>
  <si>
    <t>eksbZnhu</t>
  </si>
  <si>
    <t>ekS-O;kikfj;ku rkft;ks dh pkSdh ds ikl chdkusj</t>
  </si>
  <si>
    <t>ehV dk O;kikj</t>
  </si>
  <si>
    <t>gehnk ckuks</t>
  </si>
  <si>
    <t>xksl eks-iBku</t>
  </si>
  <si>
    <t>fMMww flikbZ;ks dk eksgYyk lksufxjh dqWvk ubZ  efLtn ds ikl chdkusj</t>
  </si>
  <si>
    <t>eks-lqHkku xkSjh</t>
  </si>
  <si>
    <t>Lo-eks-mLeku</t>
  </si>
  <si>
    <t>enhuk efLtn flVh dksrokyh ds ikl chdkusj</t>
  </si>
  <si>
    <t>vkVs dh pDdh</t>
  </si>
  <si>
    <t>bj'kkn vyh</t>
  </si>
  <si>
    <t>Lo-gkth 'kkSdr vyh</t>
  </si>
  <si>
    <t>pwuxjks dk ekSgYyk chdkusj</t>
  </si>
  <si>
    <t>tqrs ,oa pIiy dk;Z</t>
  </si>
  <si>
    <t>flnj iky</t>
  </si>
  <si>
    <t>/keZiky flag</t>
  </si>
  <si>
    <t>5@83 eqDrk izlkn dkWyksuh chdkusj</t>
  </si>
  <si>
    <t>lehe vCcklh</t>
  </si>
  <si>
    <t>vkfjQ vgen</t>
  </si>
  <si>
    <t>dknjh ¶yksj ehy ds ikl pkS[kwVh QkVd chdkusj</t>
  </si>
  <si>
    <t>u'khe ckuks</t>
  </si>
  <si>
    <t>bdcky glu</t>
  </si>
  <si>
    <t>flMhdsV cSad ds lkeus pkS[kwVh xtusj jksM chdkusj</t>
  </si>
  <si>
    <t>lqYrku [kkW</t>
  </si>
  <si>
    <t>othj [kka</t>
  </si>
  <si>
    <t>xzke cYyj rg-[kktwokyk</t>
  </si>
  <si>
    <t>vQjkst ckuks</t>
  </si>
  <si>
    <t>ljQjkt vyh</t>
  </si>
  <si>
    <t xml:space="preserve">eksgje pkSdh VSDlh LVs.M ds ikl </t>
  </si>
  <si>
    <t>QSUlh tujy LVksj</t>
  </si>
  <si>
    <t>eks-xQkj</t>
  </si>
  <si>
    <t>lqHkk"k jksM 10 u- Ldwy ds ikl chdkusj</t>
  </si>
  <si>
    <t>vkVks ikVZl</t>
  </si>
  <si>
    <t>eks-lkchj</t>
  </si>
  <si>
    <t>teky [kk</t>
  </si>
  <si>
    <t>'khryk xsV ds ikl Mkjku xyh chdkusj</t>
  </si>
  <si>
    <t>vCnwy tCckj</t>
  </si>
  <si>
    <t>fulkj vgen</t>
  </si>
  <si>
    <t>lksufxjh dqvk MhMw flikfg;ku dk ekS- chdkusj</t>
  </si>
  <si>
    <t>gs;j dfVax lSywu ds fy,</t>
  </si>
  <si>
    <t>oyh ekS-</t>
  </si>
  <si>
    <t>Hkrq [kkW</t>
  </si>
  <si>
    <t>rkft;ks dh pkSdh ds ikl chdkusj</t>
  </si>
  <si>
    <t>vyekjh o dyj odZ</t>
  </si>
  <si>
    <t>eksgflu lenkuh</t>
  </si>
  <si>
    <t>fj;kt vgen</t>
  </si>
  <si>
    <t>lsDVj u- 3 eksgu th dh ckMh eqDrk izlkn uxj chdkusj</t>
  </si>
  <si>
    <t>Qk:d</t>
  </si>
  <si>
    <t>gkth yqdeku</t>
  </si>
  <si>
    <t>gekyks dh ckjh ds ikl</t>
  </si>
  <si>
    <t>vkVks iklZy dk lkeku</t>
  </si>
  <si>
    <t>vCnqy 'kCchj</t>
  </si>
  <si>
    <t>v- xQkj</t>
  </si>
  <si>
    <t>oL= O;olk;</t>
  </si>
  <si>
    <t>ubzzzzzzzzzzzZe vgen</t>
  </si>
  <si>
    <t>ulhe vgen</t>
  </si>
  <si>
    <t>/kksch rykbZ xyh u- 5 chdkusj</t>
  </si>
  <si>
    <t>dEI;wVj tkWc odZ</t>
  </si>
  <si>
    <t>eks- v;wc</t>
  </si>
  <si>
    <t>eks gqlSu</t>
  </si>
  <si>
    <t>lsVsykbZV vLirky ds ikl chdkusj</t>
  </si>
  <si>
    <t>okftn vyh</t>
  </si>
  <si>
    <t>ljQwnhu</t>
  </si>
  <si>
    <t>cMh djcyk ds ikl pkS[kqVh chdkussj</t>
  </si>
  <si>
    <t>vkWVks ikVZZZZZZl</t>
  </si>
  <si>
    <t>fjtoku vyh</t>
  </si>
  <si>
    <t>eatwj vyh</t>
  </si>
  <si>
    <t>u;k dqvk flVh dksrokyh ds ikl chdkusj</t>
  </si>
  <si>
    <t>'kgukt efyd</t>
  </si>
  <si>
    <t>tqEeu efyd</t>
  </si>
  <si>
    <t>egkorks dk ekS-chdkusj</t>
  </si>
  <si>
    <t>nqdku ds fy;s</t>
  </si>
  <si>
    <t>ljQjkt vgen</t>
  </si>
  <si>
    <t>vglkuqy gd</t>
  </si>
  <si>
    <t>dqjS'kh eafty dqphyiqjk chdkusj</t>
  </si>
  <si>
    <t>esgj ckuks</t>
  </si>
  <si>
    <t>esgj vyh</t>
  </si>
  <si>
    <t>'khryk xsV ds ikl okyh xyh chdkusj</t>
  </si>
  <si>
    <t>pqMh dh nqdku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</si>
  <si>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</si>
  <si>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</si>
  <si>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</si>
  <si>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</si>
  <si>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</si>
  <si>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</si>
  <si>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</si>
  <si>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iyonhi flag</t>
  </si>
  <si>
    <t>tksxsUn flag</t>
  </si>
  <si>
    <t>[kktwokyk</t>
  </si>
  <si>
    <t>fl[k</t>
  </si>
  <si>
    <t>bULVhV;wV vkWQ Qk;j ,.M 
lsQVh bathfu;fjax ukxiqj</t>
  </si>
  <si>
    <t>ukxiqj</t>
  </si>
  <si>
    <t>Bachelor of Fire
 &amp; HSEL</t>
  </si>
  <si>
    <t>fojsUnz flag</t>
  </si>
  <si>
    <t>bdcky flag</t>
  </si>
  <si>
    <t>vtjk mLrk</t>
  </si>
  <si>
    <t>tehy vg-mLrk</t>
  </si>
  <si>
    <t>'kgjh</t>
  </si>
  <si>
    <t>Lokeh ds'okuan bULVh-vkWQ QkesZ'kh</t>
  </si>
  <si>
    <t>jkt-LokLF; foKku fo'ofo|ky;</t>
  </si>
  <si>
    <t>B.Pharm.</t>
  </si>
  <si>
    <t>eks-;qlqQ</t>
  </si>
  <si>
    <t>eks-jQhd</t>
  </si>
  <si>
    <t>jkt-ikWysVsfDud dkWyst chdkusj</t>
  </si>
  <si>
    <t>MhVhbZ jkt- tks/kiqj</t>
  </si>
  <si>
    <t>Polytecnic Depl.</t>
  </si>
  <si>
    <t>:dlkj [krjh</t>
  </si>
  <si>
    <t>eks-;qlwQ</t>
  </si>
  <si>
    <t>e.Mk bULVhV;wV vkWQ 
VsDuksykWth chdkusj</t>
  </si>
  <si>
    <t>jkt-rduhdh fo'ofo|ky;</t>
  </si>
  <si>
    <t>B.tech</t>
  </si>
  <si>
    <t>eks-bjQku</t>
  </si>
  <si>
    <t>e:/kj baftfu;fjax dkWyst 
chdkusj</t>
  </si>
  <si>
    <t>Ele.eng.</t>
  </si>
  <si>
    <t>jeunhiflag</t>
  </si>
  <si>
    <t>txlhj flag</t>
  </si>
  <si>
    <t>Jh xaxkuxj dkWyst vkWQ uflaZx</t>
  </si>
  <si>
    <t>B.Sc.Nurs.</t>
  </si>
  <si>
    <t>bejku xqtZj</t>
  </si>
  <si>
    <t>vk;Z dkWyst vkW baftfu;fjx t;iqj</t>
  </si>
  <si>
    <t>vtht [kku</t>
  </si>
  <si>
    <t>;wlqQ [kku</t>
  </si>
  <si>
    <t>bLykeqnhu</t>
  </si>
  <si>
    <t>t;iqqj ikyVsfDud dkWyst</t>
  </si>
  <si>
    <t>fdjiky flag</t>
  </si>
  <si>
    <t>nkrkj flag</t>
  </si>
  <si>
    <t>f'ko lg f'k{kd izf'k{k.k dkWyst ?kMlkuk</t>
  </si>
  <si>
    <t>B.ed</t>
  </si>
  <si>
    <t>eks-vdje xkSjh</t>
  </si>
  <si>
    <t>eksgenhu</t>
  </si>
  <si>
    <t>blhch dkWyst chdkusj</t>
  </si>
  <si>
    <t>mec.dip</t>
  </si>
  <si>
    <t>v[rj jtk</t>
  </si>
  <si>
    <t>Ele.dip</t>
  </si>
  <si>
    <t>unhe v[rj</t>
  </si>
  <si>
    <t>bdjkeqnhu</t>
  </si>
  <si>
    <t>Civil eng.</t>
  </si>
  <si>
    <t>fugky eksgen</t>
  </si>
  <si>
    <t>utj eksgen</t>
  </si>
  <si>
    <t>eks-'kchj</t>
  </si>
  <si>
    <t>xksaesaV dkWyst vkQW uflax</t>
  </si>
  <si>
    <t>Bsc nurs</t>
  </si>
  <si>
    <t>lnke gqlSu</t>
  </si>
  <si>
    <t>de:nhu</t>
  </si>
  <si>
    <t>,ech,e baftfu;fjax dkWyst tks/kiqj</t>
  </si>
  <si>
    <t>eks-vkfjQ</t>
  </si>
  <si>
    <t>lnke dksgjh</t>
  </si>
  <si>
    <t>c'khj [kka</t>
  </si>
  <si>
    <t>czkbZV dsfj;j uflZx dkWyst</t>
  </si>
  <si>
    <t>'kkfguk [kkau</t>
  </si>
  <si>
    <t>;wlqQ vyh [kku</t>
  </si>
  <si>
    <t>chdkusj uflZx gkse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</si>
  <si>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</si>
  <si>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</si>
  <si>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</si>
  <si>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</si>
  <si>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</si>
  <si>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pkan ekas-</t>
  </si>
  <si>
    <t>egcqc vyh</t>
  </si>
  <si>
    <t>ikcwth eafnj</t>
  </si>
  <si>
    <t>vkWVks eksckbZy</t>
  </si>
  <si>
    <t>2.1.14</t>
  </si>
  <si>
    <t>eksa- bdcky</t>
  </si>
  <si>
    <t>eksa- jetku</t>
  </si>
  <si>
    <t>rsfy;ksa dh ubZ efLtn ds ikl QM+ cktkj</t>
  </si>
  <si>
    <t>yksgs dh vyekjh cukus dk dk;Z</t>
  </si>
  <si>
    <t>tgkaxhj vyh</t>
  </si>
  <si>
    <t>bfEr;kt vyh</t>
  </si>
  <si>
    <t>'khryk xsV ds ckgj lrhekrk eafnj ds ihNs</t>
  </si>
  <si>
    <t>efugkjh dk;Z</t>
  </si>
  <si>
    <t>vyhe vyh</t>
  </si>
  <si>
    <t>uqj eksgEen</t>
  </si>
  <si>
    <t>rkft;ksa dh pkSdh ds ikl gfjtu cLrh NksVh xqokM+</t>
  </si>
  <si>
    <t>ijpqu dh nqdku</t>
  </si>
  <si>
    <t>bYewnhu</t>
  </si>
  <si>
    <t>lelqnhu</t>
  </si>
  <si>
    <t>eksgYyk O;kikkfj;ku</t>
  </si>
  <si>
    <t>vkcsnk ijohu</t>
  </si>
  <si>
    <t>egQwt</t>
  </si>
  <si>
    <t>efnuk efLtn ds lkeus dksVM+h</t>
  </si>
  <si>
    <t>twrs pIiy</t>
  </si>
  <si>
    <t>;qlqQ vyh</t>
  </si>
  <si>
    <t>xQwj [kka</t>
  </si>
  <si>
    <t xml:space="preserve">jk.khlj ckl fouksck cLrh </t>
  </si>
  <si>
    <t>QkbZcj Xykl dk;Z</t>
  </si>
  <si>
    <t>bczkfge [kka</t>
  </si>
  <si>
    <t>cl LVs.M ds ikl cjflaglj xzke iykuk</t>
  </si>
  <si>
    <t>oSfYMax oDlZ</t>
  </si>
  <si>
    <t>ijethr flag</t>
  </si>
  <si>
    <t>cUrflag</t>
  </si>
  <si>
    <t>xyh ua- 3 jkeiqjk cLrh ykyx&lt;+</t>
  </si>
  <si>
    <t xml:space="preserve"> Sikh</t>
  </si>
  <si>
    <t>esdsfudy ,.M Lis;j ikVZl</t>
  </si>
  <si>
    <t>ekas- oDdkj ;quql</t>
  </si>
  <si>
    <t>jks'ku vyh</t>
  </si>
  <si>
    <t>7 bZ 21 lkmFk ,DlVs'ku iouiqjh</t>
  </si>
  <si>
    <t>iku] dksYM fMªaDl</t>
  </si>
  <si>
    <t>fy;kdr vyh</t>
  </si>
  <si>
    <t>gkth 'kkSdr vyh</t>
  </si>
  <si>
    <t>eksgYyk pquxjku</t>
  </si>
  <si>
    <t>dIkM+k dkjksckj</t>
  </si>
  <si>
    <t>ethn</t>
  </si>
  <si>
    <t>dknjh ¶yksj ehy] pkSa[kqVh QkVd</t>
  </si>
  <si>
    <t>u'khe</t>
  </si>
  <si>
    <t>diM+k dkjksckj</t>
  </si>
  <si>
    <t xml:space="preserve">lkbZuk </t>
  </si>
  <si>
    <t>gehn gqlSu</t>
  </si>
  <si>
    <t>eksa- gqlSu</t>
  </si>
  <si>
    <t>okMZ ua- 15 efLTkn pkSd uks[kk</t>
  </si>
  <si>
    <t>yksgs dk dkj[kkuk</t>
  </si>
  <si>
    <t>esequk</t>
  </si>
  <si>
    <t>LoZ- xqyke ljoj</t>
  </si>
  <si>
    <t>eksgYyk O;kikfj;ku</t>
  </si>
  <si>
    <t>flykbZ lsUVj</t>
  </si>
  <si>
    <t>cqUnq vyh</t>
  </si>
  <si>
    <t>oS/k e?kkjke dkWyksuh pSujke /kq.kk if.Mr /keZdkaVs ds ihNs</t>
  </si>
  <si>
    <t>ejxqc vgen</t>
  </si>
  <si>
    <t>lxhj vgen</t>
  </si>
  <si>
    <t>QksVksLVsV] ysehus'ku</t>
  </si>
  <si>
    <t>ukth lqYrkuk</t>
  </si>
  <si>
    <t>jbZlqnhu</t>
  </si>
  <si>
    <t>pkSa[kqVh izrki cLrh lh;kjke th dh cxhps ds ikl</t>
  </si>
  <si>
    <t>flykbZ dk;Z</t>
  </si>
  <si>
    <t>eqerkt ijohu</t>
  </si>
  <si>
    <t>ealwj vyh</t>
  </si>
  <si>
    <t xml:space="preserve">lksfQ;k eafty dlkcku dcZyk ds ikl </t>
  </si>
  <si>
    <t>diM+k O;olk;</t>
  </si>
  <si>
    <t>edcwy vgen</t>
  </si>
  <si>
    <t>bdcky vgen</t>
  </si>
  <si>
    <t>enhuk efLtn ds ihNs pksinkjksa dk ekS-</t>
  </si>
  <si>
    <t>d'khnkdkjh ,oa eSafpx lsUVj</t>
  </si>
  <si>
    <t>futkeqnhu</t>
  </si>
  <si>
    <t>lh&amp;71 ekrkth eafnj ds ikl iqjkuh f'kockM+h jksM+</t>
  </si>
  <si>
    <t xml:space="preserve">Ldqy cSx VSªoy cSx </t>
  </si>
  <si>
    <t>lk;jk ckukas</t>
  </si>
  <si>
    <t>vgen glu</t>
  </si>
  <si>
    <t>iqjkuh xtusj jksM+ deyk dkWyksuh lqFkkjksa dh xyh</t>
  </si>
  <si>
    <t>ijpqu nqdku</t>
  </si>
  <si>
    <t>v¶'kk</t>
  </si>
  <si>
    <t>olhe vgen</t>
  </si>
  <si>
    <t>eks- fHkf'r;ku</t>
  </si>
  <si>
    <t>vCnqy oghn</t>
  </si>
  <si>
    <t>vCnqy xuh</t>
  </si>
  <si>
    <t>nekeh eksgYyk 'khryk xsV ds vanj</t>
  </si>
  <si>
    <t>QSUlh lkM+h</t>
  </si>
  <si>
    <t>bZnu ckuksa</t>
  </si>
  <si>
    <t>Qd:nhu</t>
  </si>
  <si>
    <t>eqYRkku vgen</t>
  </si>
  <si>
    <t>vCnqy jgeku</t>
  </si>
  <si>
    <t>dqjsf'k;ksa dh efLtn ds ikl lksufxjh dqavk jksM</t>
  </si>
  <si>
    <t>vdcj vyh</t>
  </si>
  <si>
    <t>jQhd eksgEen</t>
  </si>
  <si>
    <t>lksufxjh dqavk fMMw flikfg;ksa dk eksgYyk</t>
  </si>
  <si>
    <t>bYkSfDVªd lkeku</t>
  </si>
  <si>
    <t>lkft;k</t>
  </si>
  <si>
    <t>ethn vyh</t>
  </si>
  <si>
    <t>fMMq flikfg;ksa dh ubZ efLtn ds ikl lksufxjh dqavk</t>
  </si>
  <si>
    <t>jsMhesM xkjesUVl</t>
  </si>
  <si>
    <t>tehyk ckuksa</t>
  </si>
  <si>
    <t>eksa- vkfjQ</t>
  </si>
  <si>
    <t>jkeiqfj;k dkWyst ds ihNs Qjklksa dh efLtn ds ikl</t>
  </si>
  <si>
    <t>ijpwu nqdku</t>
  </si>
  <si>
    <t>vCnqy lrkj</t>
  </si>
  <si>
    <t>guhQ [kka</t>
  </si>
  <si>
    <t>xzke lkejnk [kktqokyk</t>
  </si>
  <si>
    <t>Ms;jh m|ksx</t>
  </si>
  <si>
    <t>eksa Qk:[k</t>
  </si>
  <si>
    <t>eksa- 'kjhQ</t>
  </si>
  <si>
    <t>fdjk.kk nqdku</t>
  </si>
  <si>
    <t>eksa- v;wc</t>
  </si>
  <si>
    <t>eksa- c'khj</t>
  </si>
  <si>
    <t>ehV ekdsZV jksM eks- O;kikfj;ku</t>
  </si>
  <si>
    <t>peu dkSlj</t>
  </si>
  <si>
    <t>ejgwe cjdr</t>
  </si>
  <si>
    <t xml:space="preserve">/kksch rykbZ xyh ua- 9 gfj;k.kk gksVy </t>
  </si>
  <si>
    <t>utek</t>
  </si>
  <si>
    <t>eksa- jmQ</t>
  </si>
  <si>
    <t>jkeiqjk cLrh xyh ua- 10 ykyx&lt;+</t>
  </si>
  <si>
    <t>diM+s dh nqdku</t>
  </si>
  <si>
    <t>eksa- gk:u</t>
  </si>
  <si>
    <t>lxh:nhu</t>
  </si>
  <si>
    <t>egkorksa dk eksgYyk nks ihjksa ds ikl</t>
  </si>
  <si>
    <t>eksVj ckbZfUMx o fjis;fjax</t>
  </si>
  <si>
    <t>;klhu vyh</t>
  </si>
  <si>
    <t>xyh ua- 1 ch xqykc 'kkgihj njxkg ds ikl jkeiqjk cLrh</t>
  </si>
  <si>
    <t>eksfeuk [kkrqu</t>
  </si>
  <si>
    <t>vCnqy gd</t>
  </si>
  <si>
    <t>ef.kgkjh nqdku</t>
  </si>
  <si>
    <t>LoZ- bczkfge [kka</t>
  </si>
  <si>
    <t>ukbZ;ksa dh xyh dqphyiqjk</t>
  </si>
  <si>
    <t>ckbZfuMax ,oa dVhax e'khu</t>
  </si>
  <si>
    <t>pkan eksgEen</t>
  </si>
  <si>
    <t>vYyknhu</t>
  </si>
  <si>
    <t>efgyk e.My ds lkeus eks- dqphyiqjk</t>
  </si>
  <si>
    <t>eksckbZy fjis;fjax</t>
  </si>
  <si>
    <t>eksa- bejku</t>
  </si>
  <si>
    <t>lS;n eatwj vyh</t>
  </si>
  <si>
    <t>bfEr;kt</t>
  </si>
  <si>
    <t xml:space="preserve">,QlhvkbZ xksnke ds ikl x`g foKku Ldwy ds ikl lqHkk"kiqjk </t>
  </si>
  <si>
    <t>fyQkQk fuekZ.k</t>
  </si>
  <si>
    <t>csch ckuks@eks-jQhd</t>
  </si>
  <si>
    <t>eqLrQk efLtn ds ihNs caxyk uxj chdkusj</t>
  </si>
  <si>
    <t>diMs dh nqdku</t>
  </si>
  <si>
    <t>eqckfjd [kkau@bZdcky [kkau</t>
  </si>
  <si>
    <t>dk;e uxj vkS-{ks= jkuh cktkj chdkusj</t>
  </si>
  <si>
    <t>lchj vyh@eenw [kka</t>
  </si>
  <si>
    <t>lbZnk@eq'rkd vyh</t>
  </si>
  <si>
    <t>jkeiqjk cLrh xyh u- 10 ykyx&lt; chdkussj</t>
  </si>
  <si>
    <t>ekS-mLeku@lqcku xkSjh</t>
  </si>
  <si>
    <t>ckck jkenso th ds ikl cMh tlksykbZ dh gky caxyk uxj chdkusj</t>
  </si>
  <si>
    <t>csyxkMh</t>
  </si>
  <si>
    <t>lk;jk ckuks@lokbZ [kka</t>
  </si>
  <si>
    <t>IykV u- 190 fojkV uxj mnklj jksM chdkusj</t>
  </si>
  <si>
    <t>flykbZ ,ao tujy LVksj</t>
  </si>
  <si>
    <t>'kckuk ckuks@'kkSdr vyh</t>
  </si>
  <si>
    <t>jsYos QkVd u- 262 [kku dkWyksuh jkuh cktkj chdkusj</t>
  </si>
  <si>
    <t>flykbZ dsUnz</t>
  </si>
  <si>
    <t>uRFkw [kkW@vYyk cd'k</t>
  </si>
  <si>
    <t>iBkuks dk ekS-jkek eksnh dh pDdh okyh xyh QM cktkj chdkusj</t>
  </si>
  <si>
    <t>fepZ elkyk iSfdax lIykbZ</t>
  </si>
  <si>
    <t>ekS-lkftn@fy;kdr vyh</t>
  </si>
  <si>
    <t>okMZ u-18 bUnzk dkWyksuh pqUus HkVs ds ikl chdkusj</t>
  </si>
  <si>
    <t>LVs'kujh LVksj</t>
  </si>
  <si>
    <t>dqrcqnhu 'ks[k@vYykmnhu</t>
  </si>
  <si>
    <t>oS| e?kkjke dkWyksuh chdkusj lqukjks dh cxsph</t>
  </si>
  <si>
    <t>csYV CkVos nqdku</t>
  </si>
  <si>
    <t>fy;kdr vyh@dekywnhu</t>
  </si>
  <si>
    <t>dknjh Qyksj fey pkS[kwVh QkVd chdkusj</t>
  </si>
  <si>
    <t>dqyfoUnz flag@nythr flag</t>
  </si>
  <si>
    <t>xyh u- 1 jkeiqjk cLrh ykyx&lt; chdkusj</t>
  </si>
  <si>
    <t>eksVlkbZfdy ikVZl</t>
  </si>
  <si>
    <t>eksgEen vyh@pkan eksgEen</t>
  </si>
  <si>
    <t>xsjlfj;ku QM cktkj chdkusj</t>
  </si>
  <si>
    <t>xk; gsrq</t>
  </si>
  <si>
    <t>jbZlk ckuks@'kjkQr vyh</t>
  </si>
  <si>
    <t>ekS-O;kikfj;ku rkft;k dh xyh chdkusj</t>
  </si>
  <si>
    <t>pkWn ckuks@bZlekbZy vyh</t>
  </si>
  <si>
    <t>chdkth Vsdjh ds lkeus xqytkj cLrh chdkusj</t>
  </si>
  <si>
    <t>ekS-v[rj @ekS-lyhe</t>
  </si>
  <si>
    <t>,e-vkj gksVy ds ihNs xkSjh fuokl ds ikl chdkusj</t>
  </si>
  <si>
    <t>ydMh dk dk;Z</t>
  </si>
  <si>
    <t>vQlkuk vCcklh@dqrcqnhu</t>
  </si>
  <si>
    <t>jkaxMh pkSd cMk cktkj chdkusj</t>
  </si>
  <si>
    <t>;qul vyh@lQh eksgEen</t>
  </si>
  <si>
    <t>efnuk efLtn ds ihNs fHkf'r;ksa dk ekS-chdkussj</t>
  </si>
  <si>
    <t>ikbZi fQfVax dk;Z</t>
  </si>
  <si>
    <t>ekS-lyhe@vCnqy djhe</t>
  </si>
  <si>
    <t>ekS-O;kikfj;ku 10 u-okyh xyh ds ikl chdkusj</t>
  </si>
  <si>
    <t>uedhu Hk.Mkj</t>
  </si>
  <si>
    <t xml:space="preserve">odhywjZgeku@vCnqy </t>
  </si>
  <si>
    <t>jgeku efLtn ds lkeus gekyks d ekS- chdkusj</t>
  </si>
  <si>
    <t>'kkSdr vyh@ekS-bczkfge</t>
  </si>
  <si>
    <t>ekS-fHkf'r;ku enhuk efLtn ds ihNs chdkusj</t>
  </si>
  <si>
    <t>Qy lCth dk;Z</t>
  </si>
  <si>
    <t>vkflQ vyh@lbnwnhu</t>
  </si>
  <si>
    <t>ehV ekdsZV lqysekuh enjlsa ds ikl dsyk xksnke chdkusj</t>
  </si>
  <si>
    <t>HksM cdjh</t>
  </si>
  <si>
    <t>vCnqy tehy@vCnqy tkfgn</t>
  </si>
  <si>
    <t>nekeh ekS-'khryk xsV ds vanj chdkusj</t>
  </si>
  <si>
    <t>vkbZldzhe ikyZj ,ao tujy LVksj</t>
  </si>
  <si>
    <t>lyhe ekS-@ckcq[kka</t>
  </si>
  <si>
    <t>xkao &gt;&gt;w rg-dksyk;r</t>
  </si>
  <si>
    <t>ekS-Qfj;kn@ekstnhu</t>
  </si>
  <si>
    <t xml:space="preserve">ckanzk ckl jkuh cktkj chdkusj </t>
  </si>
  <si>
    <t>vtht@HkWoj [kkW</t>
  </si>
  <si>
    <t>tyiky dsUVhu</t>
  </si>
  <si>
    <t>bejku fllksfn;k@lkchj</t>
  </si>
  <si>
    <t>pkS[kwVh QkVd jkexsV ds lkeus uk;dks dk ekS-chdkusj</t>
  </si>
  <si>
    <t>tkosn [kkau@xqyke gqlSu</t>
  </si>
  <si>
    <t>nks ihj njxkg ds il nkmth jksM chdkusj</t>
  </si>
  <si>
    <t>dyj dk;Z</t>
  </si>
  <si>
    <t>ekS-lkfnd@ekS-lkfyd</t>
  </si>
  <si>
    <t>MwMh ve /keZ dkaVs ds lkeus okyh xyh loksZn; cLrh chdkusj</t>
  </si>
  <si>
    <t>dkj fjis;fjax lsaVj</t>
  </si>
  <si>
    <t>esjkt@'kqtkr gqlSu</t>
  </si>
  <si>
    <t>rkghj glu@v[kykd vgen</t>
  </si>
  <si>
    <t>gkre vyh@Qrsg ekS-</t>
  </si>
  <si>
    <t>eq[; lMd ij ckanzk ckl chdkusj</t>
  </si>
  <si>
    <t>lkbZfdy eksVj lkbZfdy fjis;afjx</t>
  </si>
  <si>
    <t>fy;kdr vyh@fulkj [kka</t>
  </si>
  <si>
    <t>xzke dsyk rg-Nrjx&lt;</t>
  </si>
  <si>
    <t>ekS-eklwe@vCnqy xQkj</t>
  </si>
  <si>
    <t>dk;e[kkuh efLtn ds ikl ekS-dqphyiqjk chdkusj</t>
  </si>
  <si>
    <t>cqd ckbZ.Mj</t>
  </si>
  <si>
    <t>egcwc [kka@eksgu [kk</t>
  </si>
  <si>
    <t>ekyklj rg-chdkusj</t>
  </si>
  <si>
    <t>maV xkMk</t>
  </si>
  <si>
    <t>ekS-bczkfge@uokc vyh</t>
  </si>
  <si>
    <t>fo'oT;ksfr ds ikl okyh xyh chdkusj</t>
  </si>
  <si>
    <t>bySfDVªYl</t>
  </si>
  <si>
    <t>[kkfyn gqlSu@ekS-bnjh'k</t>
  </si>
  <si>
    <t>egkorksa dh efLtn ds lkeus tks'khokMk dksVxsV ds vanj chdkusj</t>
  </si>
  <si>
    <t>ukosn dqjS'kh@ekStwnhu dqjS'kh</t>
  </si>
  <si>
    <t>xyh u- 16 /kksch rykbZ chdkusj</t>
  </si>
  <si>
    <t>dwyj fjis;fjax</t>
  </si>
  <si>
    <t>eks-;kdwc@ekS-gqlSu</t>
  </si>
  <si>
    <t>egksorks dk ekS-nks ihj jksM chdkusj</t>
  </si>
  <si>
    <t>jsMhesaM xkjesaUVl</t>
  </si>
  <si>
    <t>ekS-rkjhQ@ekS-vyh</t>
  </si>
  <si>
    <t>euksgj vyh@ckcw [kka</t>
  </si>
  <si>
    <t>gehn tujy LVksjd ikl HkwV~Vks dk ckl chdkusj</t>
  </si>
  <si>
    <t>nq/k Ms;jh</t>
  </si>
  <si>
    <t>lnhd [kka@gkle [kka</t>
  </si>
  <si>
    <t>xkao uSf.k;k iks-fl;k.kk</t>
  </si>
  <si>
    <t>xk; ikyu</t>
  </si>
  <si>
    <t>dkle [kka@xuh [kka</t>
  </si>
  <si>
    <t>cdjh ikyu</t>
  </si>
  <si>
    <t>jktw@lrkj [kka</t>
  </si>
  <si>
    <t>dqajsf'k;ks dh efLtn ds ikl nkmth eafnj chdkusj</t>
  </si>
  <si>
    <t>vMk.ksa dk lkeku fdjk;s gsrq</t>
  </si>
  <si>
    <t>tjhuk@yky[kka</t>
  </si>
  <si>
    <t>tsyosy Vadh ds ikl  chnklj ckjh chdkusj</t>
  </si>
  <si>
    <t>vtht [kka@ykyw [kk</t>
  </si>
  <si>
    <t>u;k dq, ds ikl rstjklj</t>
  </si>
  <si>
    <t>rkfgj glu@xqyke nLrxhj</t>
  </si>
  <si>
    <t>gqlSuh efLtn ds ikl dLlkcku djcyk chdkusj</t>
  </si>
  <si>
    <t>Qk:d vyh@eqerkt vyh</t>
  </si>
  <si>
    <t>ikuh dh Vadh ds lkeus fcXxk ckl okMZ u- 11 Jh Mwaxjx&lt;</t>
  </si>
  <si>
    <t>ToSyjh iksvkbZ</t>
  </si>
  <si>
    <t>esg:fu'kk@lyhe ekS-</t>
  </si>
  <si>
    <t>ckck jkenso VSUV gkml ds lkeus 'kadj Hkou ds ikl jkuh cktkj chdkusj</t>
  </si>
  <si>
    <t>Ms;jh nq/k</t>
  </si>
  <si>
    <t>ekaxhyky xwtZj@pkaneksgu</t>
  </si>
  <si>
    <t>ckUnzk ckl xqtZjks ds dfczLrku ds lkeus chdkusj</t>
  </si>
  <si>
    <t xml:space="preserve">bySfDVªd </t>
  </si>
  <si>
    <t>ljQjkt vgen@'kdhy vgen</t>
  </si>
  <si>
    <t>dksVxsV ds vanj enhuk efLtn ds ikl</t>
  </si>
  <si>
    <t>xzkfQd fMtkbZu</t>
  </si>
  <si>
    <t>eks-lyhe@vYyk [kka</t>
  </si>
  <si>
    <t>jgekfu;k enjlk ds ikl BaBsjk cktkj chdkusj</t>
  </si>
  <si>
    <t>yksgs dk lkeku dk fuekZ.k</t>
  </si>
  <si>
    <t>fQjkst [kkau@'kkSdr vyh</t>
  </si>
  <si>
    <t>uks[kk jksM galk xsLV gkml ds ikl chdkusj</t>
  </si>
  <si>
    <t>bUosVj csVªh lsy ,.M lfoZl</t>
  </si>
  <si>
    <t>eks-vQty@bdjkeqnhu</t>
  </si>
  <si>
    <t>ehV ekdsZV jksM dlkbZ;ks dk ekS-chdkusj</t>
  </si>
  <si>
    <t>eqxhZ ikyu</t>
  </si>
  <si>
    <t>rjftUnz dkSj@gfjfd'ku</t>
  </si>
  <si>
    <t>bUnzk dkWyksuh lsUV tksu Ldwy ds lkeus chdkusj</t>
  </si>
  <si>
    <t>ekS-bjQku@ekS-bczkfge</t>
  </si>
  <si>
    <t>3@112 ,eih uxj chdkusj</t>
  </si>
  <si>
    <t>ekS-vlye@ekS-glu ifjgkj</t>
  </si>
  <si>
    <t>fgUnwfNiks dk ekS-xaxk'kgj jksM chdkusj</t>
  </si>
  <si>
    <t>Ms;jh nqq/k</t>
  </si>
  <si>
    <t>eksgEen lnhd@vthe cD'k</t>
  </si>
  <si>
    <t>iBkuks dk ekS-ckxokuks dh xyh chdkusj</t>
  </si>
  <si>
    <t>jtkbZ xnk dk;Z</t>
  </si>
  <si>
    <t>'kehe@vCnqy gehn</t>
  </si>
  <si>
    <t>ekS-jQhd@jghe [kka</t>
  </si>
  <si>
    <t>edku u-205 rkykc ds ikl jsYos ykbZu ?kMlhlj chdkusj</t>
  </si>
  <si>
    <t>lCth dh nqdku</t>
  </si>
  <si>
    <t>vCnqy lkghj@vCnqy xQkj</t>
  </si>
  <si>
    <t>gqluk ckuks@ljQwnhu</t>
  </si>
  <si>
    <t>vlxjh@Lo-eks-'kCchj</t>
  </si>
  <si>
    <t>fHkfLr;ku ekS-enhuk efLtn chdkusj</t>
  </si>
  <si>
    <t xml:space="preserve">lehuk@vtht </t>
  </si>
  <si>
    <t>njxkg teky'kkg deky 'kkg ds lkeus Mkjks dh xyh 'khryk xsV ds ckgj chdkusj</t>
  </si>
  <si>
    <t>jks'ku ckuks@eksgEen lyhe</t>
  </si>
  <si>
    <t>'khryk xsV efLtn ds ikl chdkusj</t>
  </si>
  <si>
    <t>rkfgj gqlSu@gkQht lchj</t>
  </si>
  <si>
    <t>izrki cLrh lh;kjke th cxsth ds ikl chdkusj</t>
  </si>
  <si>
    <t>isafVax dk;Z</t>
  </si>
  <si>
    <t>tku eksgEen@oyh eksgEen</t>
  </si>
  <si>
    <t>Qy]QzqV lCth</t>
  </si>
  <si>
    <t xml:space="preserve">eks-'kkfgn ysks/kh@eks-'kuhy </t>
  </si>
  <si>
    <t>/kksch rykbZ xyh u- 7 chdkusj</t>
  </si>
  <si>
    <t>QSUlh LVksj</t>
  </si>
  <si>
    <t>eksfcuk ckuks@cqUnq vyh</t>
  </si>
  <si>
    <t xml:space="preserve">y{ehukFkth ?kkVh fiatjk iksy ds ikl </t>
  </si>
  <si>
    <t>:bZ]fitkbZ</t>
  </si>
  <si>
    <t>lqYrkuk ckuks@vCnqy glu</t>
  </si>
  <si>
    <t>efnuk efLtn ds ihNs pkscnkjks dh efLtn ds ikl chdkusj</t>
  </si>
  <si>
    <t>diMs dk dk;Z</t>
  </si>
  <si>
    <t>eksgEen vkfjQ@gkth eks-</t>
  </si>
  <si>
    <t>egkorku dh xyh dksVxsV ds vanj chdkusj</t>
  </si>
  <si>
    <t>Vhuk@lquhy ckxoku</t>
  </si>
  <si>
    <t>dksVxsV ykHkqth dVys f}rh; }kj ds lkeus chdkusj</t>
  </si>
  <si>
    <t>gkst;jh xkjes.Vl</t>
  </si>
  <si>
    <t>uxhuk@lue lqYrku</t>
  </si>
  <si>
    <t>/kwi vxjcrh b=</t>
  </si>
  <si>
    <t>edlwnk@fQjkst [kkau</t>
  </si>
  <si>
    <t>js'kek@eks-bfy;kl</t>
  </si>
  <si>
    <t>jkeiqjk cLrh xyh u-10 ykyx&lt; chdkusj</t>
  </si>
  <si>
    <t>uxek ckuks@eks-;qul</t>
  </si>
  <si>
    <t>utjkuk@v-eksfgn</t>
  </si>
  <si>
    <t>jkeiqjk cLrh xyh u- 9 ykyx&lt; chdkusj</t>
  </si>
  <si>
    <t>jks'ku vyh HkkVh@futkeqnhu</t>
  </si>
  <si>
    <t>lh 71 ekrkth eafnj ds ikl xyh u- 6 iqjkuh f'kockMh jksM chdkusj</t>
  </si>
  <si>
    <t>pIiy tqqrks dk O;olk;</t>
  </si>
  <si>
    <t>lrohj flag@nythr flag</t>
  </si>
  <si>
    <t>lkbZfdy ikVZl</t>
  </si>
  <si>
    <t>esjkt ckuks@eq'rkd [kkau</t>
  </si>
  <si>
    <t>Qjlkuk ckuks@bjQku vyh</t>
  </si>
  <si>
    <t>uwjkuh efLtn ds ikl jkuhlj ckl chdksusj</t>
  </si>
  <si>
    <t>'kdhy vgen@fulkj vgen</t>
  </si>
  <si>
    <t>Hkxoku iqjk cLrh ihiyxsV ds ikl jkuh cktkj chdkusj</t>
  </si>
  <si>
    <t>lehe@esgUnhglu</t>
  </si>
  <si>
    <t>[kq'khZn@ekS-lnhd</t>
  </si>
  <si>
    <t>MhMw flikfg;ku ekS-lksufxjh dqWvk chdkusj</t>
  </si>
  <si>
    <t>enhuk@bLekby</t>
  </si>
  <si>
    <t>'khryk xsV ds vanj Msjks dh xyh chdkusj</t>
  </si>
  <si>
    <t>lQh [kka@r[rq [kka</t>
  </si>
  <si>
    <t>xkao djehlj chdkusj</t>
  </si>
  <si>
    <t>cn:fu'kk@othj vyh</t>
  </si>
  <si>
    <t>jkeiqfj;k dkWyst ds ihNs Qjk'kks dh efLtn ds ikl chdkusj</t>
  </si>
  <si>
    <t>cjdr vyh@Qwls [kka</t>
  </si>
  <si>
    <t>xkao uSf.;k rg dksyk;r okMZ u-3</t>
  </si>
  <si>
    <t>:dlkuk@ekS-lkchj</t>
  </si>
  <si>
    <t>egkorks dk ekS-egkorks dh efLtn chdkusj</t>
  </si>
  <si>
    <t>ef.kgkjh dh nqdku</t>
  </si>
  <si>
    <t>ekS-vkehu@ekS-vyh</t>
  </si>
  <si>
    <t>tkek efLtn ds fiNs rkft;ks dh pkSdh chdkusj</t>
  </si>
  <si>
    <t xml:space="preserve">unhe fllksfn;k@lkchj </t>
  </si>
  <si>
    <t>dkj fjis;fjax</t>
  </si>
  <si>
    <t>j'khn vgen@cjdr vyh</t>
  </si>
  <si>
    <t>edcwy eaftyk ds ikl tkek efLtn ekS-O;kikfj;ku chdkusj</t>
  </si>
  <si>
    <t>oSfYMax nqdku</t>
  </si>
  <si>
    <t>tkfdj gqlSu@Lo-'kchj vgen</t>
  </si>
  <si>
    <t>lrlax dsUnz izrki cLrh chdkusj</t>
  </si>
  <si>
    <t>v[rj vyh@edcwy vgen</t>
  </si>
  <si>
    <t>egkorksa dh efLtn ds ikl nks ihj jksM chdkusj</t>
  </si>
  <si>
    <t>uklhj gqlSu@tykywnhu</t>
  </si>
  <si>
    <t>jsMhesaM oL=</t>
  </si>
  <si>
    <t>eks-tghj@vCnqy tkfgn</t>
  </si>
  <si>
    <t>rkfgj fj;kt@fj;kt vgen</t>
  </si>
  <si>
    <t>dksVxsV ds vanj enhuk efLtn ds ihNs chdkussj</t>
  </si>
  <si>
    <t>dEI;wVj izksxkfeax ,.M ,T;wswds'ku laVj</t>
  </si>
  <si>
    <t>ekS-mLeku@ekS-bczkfge</t>
  </si>
  <si>
    <t>'kkSdr [kka@mn; [kka</t>
  </si>
  <si>
    <t>&lt;k&lt;h;ksa dk ekS-rstjklj ftyk chdkusj</t>
  </si>
  <si>
    <t>eksS-vkehu@ekS-[kktw</t>
  </si>
  <si>
    <t>okMZ u- 12 fcXxk ckl fu;j iqjkus ikoj gkml ds ikl Jh Mwaxjx&lt;`</t>
  </si>
  <si>
    <t>fizUVlZ dk dk;Z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</si>
  <si>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</si>
  <si>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</si>
  <si>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</si>
  <si>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veunhidksj@djusy flag</t>
  </si>
  <si>
    <t>okMZ ua- 20 [kktqokyk chdkusj</t>
  </si>
  <si>
    <t>jagdamba pg college khajuwala</t>
  </si>
  <si>
    <t>mgsu</t>
  </si>
  <si>
    <t>chlh,</t>
  </si>
  <si>
    <t>3 o"kZ</t>
  </si>
  <si>
    <t>i</t>
  </si>
  <si>
    <t>vlizhrdksj@jktsUnz flag</t>
  </si>
  <si>
    <t>,y ,e vyknhu [kktqokyk</t>
  </si>
  <si>
    <t>gjusd flag@cyfoUnz flag</t>
  </si>
  <si>
    <t>6 ds okbZ Mh [kktqokyk</t>
  </si>
  <si>
    <t>lksuw [`k=h@eksa- ;wlwQ</t>
  </si>
  <si>
    <t>jsYos xsV ua-262 [kku dksyksuh chdkusj</t>
  </si>
  <si>
    <t>bikaner college of nursing</t>
  </si>
  <si>
    <t>rtu of health science</t>
  </si>
  <si>
    <t>ch-,l-lh- uflZax</t>
  </si>
  <si>
    <t>4 o"kZ</t>
  </si>
  <si>
    <t>lkguk [kku@;wlqQ vyh</t>
  </si>
  <si>
    <t>:dlkj [k=h@eksa- ;qlqQ</t>
  </si>
  <si>
    <t>jsYos xsV ua- 262 [kku dkyksuh b.M- ,fj;k jkuh cktkj chdkusj</t>
  </si>
  <si>
    <t>manda inst. of college</t>
  </si>
  <si>
    <t>ch-Vsd</t>
  </si>
  <si>
    <t>bejku xqtj@'kkSdr vyh</t>
  </si>
  <si>
    <t>jsYos QkVd ds ikl ua- 262 [kku dksyksuh vkbZ ,u ch ,fj;k</t>
  </si>
  <si>
    <t>arya college of nursing</t>
  </si>
  <si>
    <t>rtu</t>
  </si>
  <si>
    <t>u;k dqvk lhVh dksrokyh ds ikl chdkusj</t>
  </si>
  <si>
    <t>marudhar eng. college</t>
  </si>
  <si>
    <t>fugky eksa-@vgen vyh</t>
  </si>
  <si>
    <t>iapeq[kk guqeku eafnj ds ihNs jkuh cktkj chdkusj</t>
  </si>
  <si>
    <t>lnke gqlsu@de:nhu</t>
  </si>
  <si>
    <t>yksgkj dkWyksuh xaxk'kgj isVªksy iai</t>
  </si>
  <si>
    <t>mbm college</t>
  </si>
  <si>
    <t>jnv univer.</t>
  </si>
  <si>
    <t>iyonhu flag@tksxsUnz flag</t>
  </si>
  <si>
    <t>okMZ ua- 11 [kktqokyk</t>
  </si>
  <si>
    <t>ifse nagpur</t>
  </si>
  <si>
    <t>ifse</t>
  </si>
  <si>
    <t>batchlor of fire &amp; safty eng</t>
  </si>
  <si>
    <t>ohjsUnz flag@bdcky flag</t>
  </si>
  <si>
    <t>eky dkWyksuh okMZ ua- 7 rglhy [kktqokyk</t>
  </si>
  <si>
    <t>inst. of fire &amp; safty eng.</t>
  </si>
  <si>
    <t>vtjk mLrk@tehy vgen</t>
  </si>
  <si>
    <t xml:space="preserve">mLrksa dk eksgYyk v[kkM+s dk pkSd </t>
  </si>
  <si>
    <t>kesvanand inst. of farmecy</t>
  </si>
  <si>
    <t>raj. uni. of health sci.</t>
  </si>
  <si>
    <t>QkesZlh</t>
  </si>
  <si>
    <t>eks- bjQku@eksa- vkfjQ</t>
  </si>
  <si>
    <t>y{ehukFk th eafnj ds ikl ,y ,u Vh jksM chdkusj</t>
  </si>
  <si>
    <t>ecb college</t>
  </si>
  <si>
    <t>ch Vsd</t>
  </si>
  <si>
    <t>4 o"k</t>
  </si>
  <si>
    <t>ekas vdje xkSjh@eksa nhu xkSjh</t>
  </si>
  <si>
    <t>eksgYyk O;kikfj;ku rkft;ksa dh pksdh chdkusj</t>
  </si>
  <si>
    <t>ecb bikaner</t>
  </si>
  <si>
    <t>bter</t>
  </si>
  <si>
    <t>esdsfudy fMiyksek</t>
  </si>
  <si>
    <t>uteqnhu@bLYkkeqnhu</t>
  </si>
  <si>
    <t>Nhiksa dh efLtn ds ikl cM+k cktkj chdkusj</t>
  </si>
  <si>
    <t>Jaipur Polo. college</t>
  </si>
  <si>
    <t>iksyksVsfDu fMiyksek</t>
  </si>
  <si>
    <t>unhe v[rj@bdjkeqnhu</t>
  </si>
  <si>
    <t>Nhikas dh efLtn ds ikl eksgYyk Nhiaku</t>
  </si>
  <si>
    <t>flfoy baftfu;fjax</t>
  </si>
  <si>
    <t>jeunhi flag@txlhj flag</t>
  </si>
  <si>
    <t>okMZ ua- 16 Hkxrflag pksd [kktqokyk</t>
  </si>
  <si>
    <t>college of nursing ganganagar</t>
  </si>
  <si>
    <t>raj. of helth sci.</t>
  </si>
  <si>
    <t>utj eksa-@eksa- 'kchj</t>
  </si>
  <si>
    <t>eqDrkizlkn uxj loksZn; cLrh chdkusj</t>
  </si>
  <si>
    <t>s.p.m.c.  bikaner</t>
  </si>
  <si>
    <t>raj. helth uni.</t>
  </si>
  <si>
    <t>eksa- ;qlqQ@eksa jQhd</t>
  </si>
  <si>
    <t>iafMr /keZ dkaVs ds lkeus loksZn; cLrh xyh ua- 1 chdkusj</t>
  </si>
  <si>
    <t>raj. polo. college</t>
  </si>
  <si>
    <t>fMiyksek</t>
  </si>
  <si>
    <t>okftn vyh@clkjr vyh</t>
  </si>
  <si>
    <t>mn college of nursing</t>
  </si>
  <si>
    <t>indian nursing counsling</t>
  </si>
  <si>
    <t>tqusn vgen@te'ksn vgen</t>
  </si>
  <si>
    <t>loksZn;k foey Hkou chdkusj</t>
  </si>
  <si>
    <t>lnke dksgjh@clhj [kka</t>
  </si>
  <si>
    <t>edku ua- 25@208 ?kjlhlj chdkusj</t>
  </si>
  <si>
    <t>bright carrer inst.</t>
  </si>
  <si>
    <t>rnc jaipur</t>
  </si>
  <si>
    <t>th,u,u</t>
  </si>
  <si>
    <t>CHAMAN AARA</t>
  </si>
  <si>
    <t>FARIDUDEEN</t>
  </si>
  <si>
    <t>E 3 F RAILWAY COLONY RANI BAZAR DAAK BANGALE KE PICHE BIKANER</t>
  </si>
  <si>
    <t>MUSLIM</t>
  </si>
  <si>
    <t>SEVING WORKf</t>
  </si>
  <si>
    <t>30.1.15</t>
  </si>
  <si>
    <t>18.2.15</t>
  </si>
  <si>
    <t>61223355457</t>
  </si>
  <si>
    <t>643707645608</t>
  </si>
  <si>
    <t>CHANAN KHAN</t>
  </si>
  <si>
    <t>FATHE KHAN</t>
  </si>
  <si>
    <t>WARD NO. 9 SAWAI PANCHAYAT KALASAR THESIL PUGAL BIKANER</t>
  </si>
  <si>
    <t>GROCERY SHOP</t>
  </si>
  <si>
    <t>51322191063546</t>
  </si>
  <si>
    <t>495706074821</t>
  </si>
  <si>
    <t>MUMTAJ SEKH</t>
  </si>
  <si>
    <t>ABDUL</t>
  </si>
  <si>
    <t>GAFUR BASTI SHIV MANDIR KE PASS WARD NO. 27 LALGUFA NAVAL PURI BIKANER</t>
  </si>
  <si>
    <t>899010102468</t>
  </si>
  <si>
    <t>458060625868</t>
  </si>
  <si>
    <t>MOHD AKBAR</t>
  </si>
  <si>
    <t>GAFUR KHAN</t>
  </si>
  <si>
    <t>MANAV BHARTI SCHOOL KE PICHE GADSISAR BIKANER</t>
  </si>
  <si>
    <t>VEGETABLE SHOP</t>
  </si>
  <si>
    <t>01160110035184</t>
  </si>
  <si>
    <t>752783604218</t>
  </si>
  <si>
    <t>RAFIQ AHAMED</t>
  </si>
  <si>
    <t>SAYED AHAMED</t>
  </si>
  <si>
    <t>BAAG-E-ESA GUEST HOUSE KE PASS JINNA ROAD BIKANER</t>
  </si>
  <si>
    <t>COMPUTER HARDWARE</t>
  </si>
  <si>
    <t>51111542734</t>
  </si>
  <si>
    <t>775738782196</t>
  </si>
  <si>
    <t>NURULHODA</t>
  </si>
  <si>
    <t>NASRULLAH</t>
  </si>
  <si>
    <t>GALI NO. 22 LALGARH BIKANER</t>
  </si>
  <si>
    <t>667010110005617</t>
  </si>
  <si>
    <t>719433412554</t>
  </si>
  <si>
    <t>ZAFAR ALI RANGREJ</t>
  </si>
  <si>
    <t>HEDER ALI</t>
  </si>
  <si>
    <t>DO PERO KE PASS MAHAWATO KA MOHALLA BIKANER</t>
  </si>
  <si>
    <t>HOJYARI ITEM</t>
  </si>
  <si>
    <t>61049867687</t>
  </si>
  <si>
    <t>301069204520</t>
  </si>
  <si>
    <t>MOHD SAKIL</t>
  </si>
  <si>
    <t>MOHD RAFIQ</t>
  </si>
  <si>
    <t>SINDHYON KA CHOWK BADA BAZAR BIKANER</t>
  </si>
  <si>
    <t>CLOTH SHOP</t>
  </si>
  <si>
    <t>61062377710</t>
  </si>
  <si>
    <t>754456821953</t>
  </si>
  <si>
    <t>SARDA</t>
  </si>
  <si>
    <t>SOUKATH ALI</t>
  </si>
  <si>
    <t>QURESI MASJID SONGYRI WELL BIKANER</t>
  </si>
  <si>
    <t>SEVING WORK</t>
  </si>
  <si>
    <t>61251498378</t>
  </si>
  <si>
    <t>936283715924</t>
  </si>
  <si>
    <t>REHAMAT</t>
  </si>
  <si>
    <t>LATE TARU KHAN</t>
  </si>
  <si>
    <t>GURU NANAK COLONY TILAK NAGAR MATA JI KA MANDIR SAGAR ROAD BIKANER</t>
  </si>
  <si>
    <t>61225349418</t>
  </si>
  <si>
    <t>863837936584</t>
  </si>
  <si>
    <t>NARENDRA AARI</t>
  </si>
  <si>
    <t>MANAKCHAN AARI</t>
  </si>
  <si>
    <t>GOLCHO KA CHOWK BADA BAZAR BIKANER</t>
  </si>
  <si>
    <t>JAIN</t>
  </si>
  <si>
    <t>BHJIYA PAPADA</t>
  </si>
  <si>
    <t>50114983603</t>
  </si>
  <si>
    <t>696542452815</t>
  </si>
  <si>
    <t xml:space="preserve">SABIR MOHD </t>
  </si>
  <si>
    <t>MALDEEN CHUNGAR</t>
  </si>
  <si>
    <t>BIGGA BAS WARD NO. 13 DUNGARGARH BIKANER</t>
  </si>
  <si>
    <t>FOOTWEAR RETALE</t>
  </si>
  <si>
    <t>14290100012912</t>
  </si>
  <si>
    <t>741474868562</t>
  </si>
  <si>
    <t>AZAZ AHAMED</t>
  </si>
  <si>
    <t>WAHID AHAMED</t>
  </si>
  <si>
    <t>RAMPURA BASTI GALI NO. 7 BIKANER</t>
  </si>
  <si>
    <t>68300101006391</t>
  </si>
  <si>
    <t>237197023283</t>
  </si>
  <si>
    <t>SALMA BANO</t>
  </si>
  <si>
    <t>NYARIYO KA MOHALLA CHUNGAR CHOWK BIKANER</t>
  </si>
  <si>
    <t>61250140469</t>
  </si>
  <si>
    <t>556723360979</t>
  </si>
  <si>
    <t>SAMIM BANO</t>
  </si>
  <si>
    <t>MANJOR AHAMED</t>
  </si>
  <si>
    <t>JAMA MASJID KE PASS MOHALLA VYAPRIYAN BIKANER</t>
  </si>
  <si>
    <t>GENERAL STORE</t>
  </si>
  <si>
    <t>18660110038130</t>
  </si>
  <si>
    <t>731782497088</t>
  </si>
  <si>
    <t>RIYAJ BANO</t>
  </si>
  <si>
    <t>SALIM</t>
  </si>
  <si>
    <t>CHOKHUNTI MOHALLA KADRI FALOR MIL KE PASS BIKANER</t>
  </si>
  <si>
    <t>BEAUTY PARLAR</t>
  </si>
  <si>
    <t>18660100002328</t>
  </si>
  <si>
    <t>412054073571</t>
  </si>
  <si>
    <t>SHABUDDIN</t>
  </si>
  <si>
    <t>GALI NO. 5 RAMPURA BASTI BIKANER</t>
  </si>
  <si>
    <t>01350100014772</t>
  </si>
  <si>
    <t>881869686263</t>
  </si>
  <si>
    <t>YUNUS KHAN</t>
  </si>
  <si>
    <t>NAZIR KHAN</t>
  </si>
  <si>
    <t>GALI NO. 15 DHOBI TALAI BIKANER</t>
  </si>
  <si>
    <t>ELECTRICAL WORK</t>
  </si>
  <si>
    <t>4142000100048980</t>
  </si>
  <si>
    <t>638524805203</t>
  </si>
  <si>
    <t>IMRAN KHAN</t>
  </si>
  <si>
    <t>JALALUDEEN</t>
  </si>
  <si>
    <t>KORIYO KA MOHALLA MASJID KE PASS PHAD BAZAR BIKANER</t>
  </si>
  <si>
    <t>61236350588</t>
  </si>
  <si>
    <t>832395393342</t>
  </si>
  <si>
    <t>MOHD SALIM</t>
  </si>
  <si>
    <t>AMEEN MOHD</t>
  </si>
  <si>
    <t>MOHALLA DIDUSIPAHIYAN MASJID KE PASS BIKANER</t>
  </si>
  <si>
    <t>LABORATORY</t>
  </si>
  <si>
    <t>51015194502</t>
  </si>
  <si>
    <t>274212128130</t>
  </si>
  <si>
    <t>YUSUF ALI</t>
  </si>
  <si>
    <t>ABDUL AZIZ</t>
  </si>
  <si>
    <t>MANAV BHARTI SCHOOL KE PASS GADSISAR BIKANER</t>
  </si>
  <si>
    <t>61052044534</t>
  </si>
  <si>
    <t>873188189791</t>
  </si>
  <si>
    <t>SAFI KHAN</t>
  </si>
  <si>
    <t>GULAM KHAN</t>
  </si>
  <si>
    <t>WARD NO. 19 PANCHARIYA CHOWK NOKHA BIKANER</t>
  </si>
  <si>
    <t>RATH DECORATION WORK</t>
  </si>
  <si>
    <t>11882191025941</t>
  </si>
  <si>
    <t>474823373985</t>
  </si>
  <si>
    <t>HARUN KHAN</t>
  </si>
  <si>
    <t>RAJASAR BHATIYAN PUGAL BIKANER</t>
  </si>
  <si>
    <t>61219993778</t>
  </si>
  <si>
    <t>206154238074</t>
  </si>
  <si>
    <t>ALIMUDEEN</t>
  </si>
  <si>
    <t>AMINUDEEN</t>
  </si>
  <si>
    <t>DAMAMI MOHALLA SETLA GATE KE ANDER BIKANER</t>
  </si>
  <si>
    <t>5730110009888</t>
  </si>
  <si>
    <t>733953329970</t>
  </si>
  <si>
    <t>ASLAM BHATI</t>
  </si>
  <si>
    <t>ASHOK KHAN BHATI</t>
  </si>
  <si>
    <t>JAIL WELL TANKI KE PASS BABA KI BAGICHI BIKANER</t>
  </si>
  <si>
    <t>51108093304</t>
  </si>
  <si>
    <t>290168186813</t>
  </si>
  <si>
    <t>MUNNAWAR ALI SAMEJA</t>
  </si>
  <si>
    <t>VALI MOHD</t>
  </si>
  <si>
    <t>BANDRO KA BASS NAI MASJID KE PASS RANI BAZAR BIKANER</t>
  </si>
  <si>
    <t>BARTAN (VESSEL) SHOP</t>
  </si>
  <si>
    <t>4142000100082870</t>
  </si>
  <si>
    <t>853858097227</t>
  </si>
  <si>
    <t>FIROJ ALI KHAN</t>
  </si>
  <si>
    <t>MUNEER KHAN</t>
  </si>
  <si>
    <t>GALI NO. 13 RAMPURA BIKANER</t>
  </si>
  <si>
    <t>MOTERCYCLE WORK</t>
  </si>
  <si>
    <t>384921355606</t>
  </si>
  <si>
    <t>RUKSHANA  BANO</t>
  </si>
  <si>
    <t>KUDA BAKHS</t>
  </si>
  <si>
    <t>GRAM RIDMALSAR SYPAHIYAN BIKANER</t>
  </si>
  <si>
    <t>LADIES GARMENTS</t>
  </si>
  <si>
    <t>61251860680</t>
  </si>
  <si>
    <t>377783564980</t>
  </si>
  <si>
    <t>ROSHAN AARA</t>
  </si>
  <si>
    <t>PRATAP BASTI SATSANG KENDRA KE PASS BIKANER</t>
  </si>
  <si>
    <t>61086186693</t>
  </si>
  <si>
    <t>308948642139</t>
  </si>
  <si>
    <t>RAJIYA SULTANA</t>
  </si>
  <si>
    <t>RIYAJ AHAMED</t>
  </si>
  <si>
    <t>CHOKHUNTI MOHALLA 10 NO. SCHOOL KE PASS BIKANER</t>
  </si>
  <si>
    <t>51020403020</t>
  </si>
  <si>
    <t>697845417107</t>
  </si>
  <si>
    <t>YASMIN</t>
  </si>
  <si>
    <t>DILAWER HASSAN</t>
  </si>
  <si>
    <t>GALI NO. 18 RAMPURA BASTI LALGARH BIKANER</t>
  </si>
  <si>
    <t>61060439500</t>
  </si>
  <si>
    <t>707318870341</t>
  </si>
  <si>
    <t>SAHANAJ</t>
  </si>
  <si>
    <t>JAMIL AHAMED</t>
  </si>
  <si>
    <t>GALI NO 14 RAMPURA BASTI BIKANER</t>
  </si>
  <si>
    <t>83402010028308</t>
  </si>
  <si>
    <t>695559991120</t>
  </si>
  <si>
    <t>TANVEER ALI</t>
  </si>
  <si>
    <t>MOHALLA BHISTIYAN KOTEGATE KE ANDER BIKANER</t>
  </si>
  <si>
    <t>61046964741</t>
  </si>
  <si>
    <t>20346103252994</t>
  </si>
  <si>
    <t>MOHAMMED MANJUR ALI</t>
  </si>
  <si>
    <t>GANI KHAN</t>
  </si>
  <si>
    <t>GUJARO KE KABRISYAN KE SAMNE RANI BAZAR BIKANER</t>
  </si>
  <si>
    <t>31465937023</t>
  </si>
  <si>
    <t>663651397391</t>
  </si>
  <si>
    <t>RUBIYA</t>
  </si>
  <si>
    <t>JAVED KHAN</t>
  </si>
  <si>
    <t>51111513768</t>
  </si>
  <si>
    <t>808189442494</t>
  </si>
  <si>
    <t>GULAM HUSSAIN</t>
  </si>
  <si>
    <t>ABDUL KARIM</t>
  </si>
  <si>
    <t>USTO KA MOHALLA CHOTI MASJID KE PASS BIKANER</t>
  </si>
  <si>
    <t>FREEZ REPAIR</t>
  </si>
  <si>
    <t>20026982657</t>
  </si>
  <si>
    <t>315473751975</t>
  </si>
  <si>
    <t>SHABNAM BANO</t>
  </si>
  <si>
    <t>ASRAF</t>
  </si>
  <si>
    <t>GALI NO. 6 RAMPURA BASTI LALGARH BIKANER</t>
  </si>
  <si>
    <t>51015167964</t>
  </si>
  <si>
    <t>559611582540</t>
  </si>
  <si>
    <t>MOHD HUSSAIN</t>
  </si>
  <si>
    <t>MAANGO KHAN</t>
  </si>
  <si>
    <t>GALI NO. 14 RAMPURA BASTI BIKANER</t>
  </si>
  <si>
    <t>VELDING WORKS</t>
  </si>
  <si>
    <t>168010100013940</t>
  </si>
  <si>
    <t>405636044714</t>
  </si>
  <si>
    <t>HANIF</t>
  </si>
  <si>
    <t>SADIK MOHD</t>
  </si>
  <si>
    <t>WARD NO 1 SHRI DUNGARHGARH BIKANER</t>
  </si>
  <si>
    <t>51107946583</t>
  </si>
  <si>
    <t>895911698811</t>
  </si>
  <si>
    <t>AZIZA KHATOON</t>
  </si>
  <si>
    <t>GULAM MOHD KADARI</t>
  </si>
  <si>
    <t>NOORANI MASJID KE PASS BIKANER</t>
  </si>
  <si>
    <t>51027336645</t>
  </si>
  <si>
    <t>797662562462</t>
  </si>
  <si>
    <t>HAFIJ JAKIR HUSSAIN</t>
  </si>
  <si>
    <t>MUKHTIYAR AHAMED</t>
  </si>
  <si>
    <t>KAYEM KHANI MASJID KE PASS KUCHILPURA BIKANER</t>
  </si>
  <si>
    <t>01350100007504</t>
  </si>
  <si>
    <t>295658153734</t>
  </si>
  <si>
    <t>MAHATAB ALI</t>
  </si>
  <si>
    <t>MOHD RAMJAAN</t>
  </si>
  <si>
    <t>SAKHU HOUSE KE SAMNE KUCHILPURA BIKANER</t>
  </si>
  <si>
    <t>531102010009348</t>
  </si>
  <si>
    <t>838126459971</t>
  </si>
  <si>
    <t>JAVED ALI</t>
  </si>
  <si>
    <t>MADINA MASJID KE PICHE MOHALLA BHISTIYAN BIKANER</t>
  </si>
  <si>
    <t>18660100003375</t>
  </si>
  <si>
    <t>554721377023</t>
  </si>
  <si>
    <t>IMRAN MANGALIYA</t>
  </si>
  <si>
    <t>MANJOR ALI MANGLIYA</t>
  </si>
  <si>
    <t>GOVT. SEC. SCHOOL KE PASS RISMALSAR BIKANER</t>
  </si>
  <si>
    <t>61118606005</t>
  </si>
  <si>
    <t>923316483317</t>
  </si>
  <si>
    <t>SHABARA</t>
  </si>
  <si>
    <t>LATE SIKANDAR</t>
  </si>
  <si>
    <t>DIDU SIPAHIYAN KE MOHALLA PABUBARI KE ANDER BIKANER</t>
  </si>
  <si>
    <t>32620641465</t>
  </si>
  <si>
    <t>928539043791</t>
  </si>
  <si>
    <t>IMATYAJ BANO</t>
  </si>
  <si>
    <t>ABDUL WAHAB</t>
  </si>
  <si>
    <t>DAUJI ROAD PEER SAAB KI GALI BIKANER</t>
  </si>
  <si>
    <t>ELECTRIC WORK</t>
  </si>
  <si>
    <t>20052038525</t>
  </si>
  <si>
    <t>556020344860</t>
  </si>
  <si>
    <t>ABDUL TAHIR</t>
  </si>
  <si>
    <t>ABDUL WAHID</t>
  </si>
  <si>
    <t>GALI NO 9 RAMPURA BASTI BIKANER</t>
  </si>
  <si>
    <t>61088450341</t>
  </si>
  <si>
    <t>855855872986</t>
  </si>
  <si>
    <t>RAMJAN ALI</t>
  </si>
  <si>
    <t>LATE ANWAR HUSSAIN</t>
  </si>
  <si>
    <t>GALI NO 13 RAMPURA BASTI BIKANER</t>
  </si>
  <si>
    <t>PHOTOGRAPHY</t>
  </si>
  <si>
    <t>51102940665</t>
  </si>
  <si>
    <t>870173668058</t>
  </si>
  <si>
    <t>SAIDA BANO</t>
  </si>
  <si>
    <t>ABDUL SATTAR</t>
  </si>
  <si>
    <t>DAMAMI MOHALLA SITLA GATE BIKANER</t>
  </si>
  <si>
    <t>08112191026850</t>
  </si>
  <si>
    <t>798964841846</t>
  </si>
  <si>
    <t>ANIS AHAMED</t>
  </si>
  <si>
    <t>MUSTAK AHAMED</t>
  </si>
  <si>
    <t>MOHALLA KUCHILPURA KAYAMKHANI MASJID KE PASS BIKANER</t>
  </si>
  <si>
    <t>12281000002664</t>
  </si>
  <si>
    <t>730826229218</t>
  </si>
  <si>
    <t>KRISTNA</t>
  </si>
  <si>
    <t>SUJIT KUMAR</t>
  </si>
  <si>
    <t>RAMPURA BASTI GALI NO. 11 BIKANER</t>
  </si>
  <si>
    <t>CHRISTIAN</t>
  </si>
  <si>
    <t>83018407055</t>
  </si>
  <si>
    <t>346438216634</t>
  </si>
  <si>
    <t>JYOTASNA</t>
  </si>
  <si>
    <t>SUNIL KUMAR</t>
  </si>
  <si>
    <t>83018377006</t>
  </si>
  <si>
    <t>855727072891</t>
  </si>
  <si>
    <t>NISHAT PARVEEN</t>
  </si>
  <si>
    <t>TANVEER AHAMED</t>
  </si>
  <si>
    <t>RAMPURA BASTI GALI NO. 10 BIKANER</t>
  </si>
  <si>
    <t>61252406907</t>
  </si>
  <si>
    <t>301998983997</t>
  </si>
  <si>
    <t>ABDUL RAJAK</t>
  </si>
  <si>
    <t>AHAMED ALI</t>
  </si>
  <si>
    <t>SYARAMJI DH GUFA KE PASS PRATAP BASTI BIKANER</t>
  </si>
  <si>
    <t>GROCERY STORY</t>
  </si>
  <si>
    <t>61191909567</t>
  </si>
  <si>
    <t>899955941496</t>
  </si>
  <si>
    <t>MOHD TAHIR</t>
  </si>
  <si>
    <t>LATE GULAM MOHD</t>
  </si>
  <si>
    <t>MADINA MASJID KE PASS MOHALLA BHISTIYAN BIKANER</t>
  </si>
  <si>
    <t>ELECTRIC REPAIR</t>
  </si>
  <si>
    <t>11601135399</t>
  </si>
  <si>
    <t>371679441697</t>
  </si>
  <si>
    <t>IMRAN ALI</t>
  </si>
  <si>
    <t>MOHD HANIF</t>
  </si>
  <si>
    <t>667010110003192</t>
  </si>
  <si>
    <t>817610909578</t>
  </si>
  <si>
    <t>NARGIS BEGUM</t>
  </si>
  <si>
    <t>SAJID MAQSOOD</t>
  </si>
  <si>
    <t>COMPUTER CENTER</t>
  </si>
  <si>
    <t>61032711967</t>
  </si>
  <si>
    <t>453141097247</t>
  </si>
  <si>
    <t>JAVED AHMED</t>
  </si>
  <si>
    <t>NISAR AHAMED</t>
  </si>
  <si>
    <t>DURGA MATA MANDIR KE PICHE RAMJI GALI RANI BAZAR BIKANER</t>
  </si>
  <si>
    <t>PHOTOGRAPHY SHOP</t>
  </si>
  <si>
    <t>61065824065</t>
  </si>
  <si>
    <t>954660709816</t>
  </si>
  <si>
    <t>AFSANA</t>
  </si>
  <si>
    <t>SARTAJ ALI</t>
  </si>
  <si>
    <t>GALI NO 2 RAMPURA  MD SARSWATI SCHOOL KE PASS BIKANER</t>
  </si>
  <si>
    <t>BISCUT/TOFFY BEKARY</t>
  </si>
  <si>
    <t>61166844464</t>
  </si>
  <si>
    <t>751391600206</t>
  </si>
  <si>
    <t>AMJED ALI</t>
  </si>
  <si>
    <t>MOHD ISHAK</t>
  </si>
  <si>
    <t>HUSSENI MASJID KE PASS CHOKHUTI FATAK BIKANER</t>
  </si>
  <si>
    <t>IRON WORKS</t>
  </si>
  <si>
    <t>61185620789</t>
  </si>
  <si>
    <t>202371261842</t>
  </si>
  <si>
    <t>MOHAMMED RAZZAQ</t>
  </si>
  <si>
    <t>ZAKIR HUSSAIN</t>
  </si>
  <si>
    <t>DIDU SIPAHIYAN KA MOHALLA WARD NO 14  BIKANER</t>
  </si>
  <si>
    <t>61067521910</t>
  </si>
  <si>
    <t>920506795415</t>
  </si>
  <si>
    <t>ARSHAD ALI PARIHAR</t>
  </si>
  <si>
    <t>ZHURDEEN</t>
  </si>
  <si>
    <t>WARD NO. 41 LUNKARANSAR BIKANER</t>
  </si>
  <si>
    <t>COMPUTER ACCESSORIES</t>
  </si>
  <si>
    <t>61146048840</t>
  </si>
  <si>
    <t>225670331083</t>
  </si>
  <si>
    <t>MO.  SHAKIL</t>
  </si>
  <si>
    <t>MOHD SABBIR</t>
  </si>
  <si>
    <t>GULAB SHAH PEER KI DARGAH KE PASS JINNA ROAD MOHALLA VYAPARIYAN BIKANER</t>
  </si>
  <si>
    <t>PICKLES SHOP</t>
  </si>
  <si>
    <t>51111542745</t>
  </si>
  <si>
    <t>321112372399</t>
  </si>
  <si>
    <t>AKIB KHAN</t>
  </si>
  <si>
    <t>MUZAFFAR HUSSAIN</t>
  </si>
  <si>
    <t>INDRA COLONY UIT QUATER KE PASS BIKANER</t>
  </si>
  <si>
    <t>MOTER PARTS</t>
  </si>
  <si>
    <t>61234833737</t>
  </si>
  <si>
    <t>823148706031</t>
  </si>
  <si>
    <t>SANA</t>
  </si>
  <si>
    <t>MOHD FARUKH\</t>
  </si>
  <si>
    <t>TAPDIYA CHAKKI KE PASS KUCHILPURA BIKANER</t>
  </si>
  <si>
    <t>MUSIC INSTRUMENTS</t>
  </si>
  <si>
    <t>18660110038420</t>
  </si>
  <si>
    <t>931381564082</t>
  </si>
  <si>
    <t>JAVED AKHTAR</t>
  </si>
  <si>
    <t>MOHD ALI</t>
  </si>
  <si>
    <t>MAHAWATAN KA MOHALLA JOSHIWARDA BIKANER</t>
  </si>
  <si>
    <t>1350100018353</t>
  </si>
  <si>
    <t>364978658882</t>
  </si>
  <si>
    <t>MOHD ISRAT AALAM</t>
  </si>
  <si>
    <t>MOHD ALTAAF</t>
  </si>
  <si>
    <t>AKHADO WALI GALI USTOO KA MOHALLA BIKANER</t>
  </si>
  <si>
    <t>TELRING WORK</t>
  </si>
  <si>
    <t>18660110001868</t>
  </si>
  <si>
    <t>288571714151</t>
  </si>
  <si>
    <t>RAYIS ALI</t>
  </si>
  <si>
    <t>RAZZAK ALI</t>
  </si>
  <si>
    <t>MAHAWATAN KA MOHALLA DO PERO KE PASS BIKANER</t>
  </si>
  <si>
    <t>51015217758</t>
  </si>
  <si>
    <t>822073115635</t>
  </si>
  <si>
    <t xml:space="preserve">MOHD ARIF </t>
  </si>
  <si>
    <t>MOBLI KHAN</t>
  </si>
  <si>
    <t>LAL QUATER KE PICHE AMERSINGHPURA BIKANER</t>
  </si>
  <si>
    <t>MOBILE ACCESSORIES</t>
  </si>
  <si>
    <t>667010110001638</t>
  </si>
  <si>
    <t>827415870051</t>
  </si>
  <si>
    <t>GULAM RASOOL</t>
  </si>
  <si>
    <t>MAHAWATAN KI GALI JOSHIWARA BIKANER</t>
  </si>
  <si>
    <t>REFRIZARATION</t>
  </si>
  <si>
    <t>30029195200</t>
  </si>
  <si>
    <t>818501166871</t>
  </si>
  <si>
    <t xml:space="preserve">MAYANK </t>
  </si>
  <si>
    <t>ASHOK KUMAR SETHYA</t>
  </si>
  <si>
    <t>SETHYA MOHALLA BHINASAR BIKANER</t>
  </si>
  <si>
    <t>18670100002763</t>
  </si>
  <si>
    <t>904878706214</t>
  </si>
  <si>
    <t xml:space="preserve">SAHABAJ </t>
  </si>
  <si>
    <t>SARAFRAJ HUSSAIN</t>
  </si>
  <si>
    <t>JINNA ROAD MADARSA SULEMANI KE PASS BIKANER</t>
  </si>
  <si>
    <t>COSMETIC</t>
  </si>
  <si>
    <t>18660110039069</t>
  </si>
  <si>
    <t>948265407701</t>
  </si>
  <si>
    <t>SAMINA</t>
  </si>
  <si>
    <t>PARVEJ PANWAR</t>
  </si>
  <si>
    <t>RISMALSAR SYPAHIYAN</t>
  </si>
  <si>
    <t>61039072716</t>
  </si>
  <si>
    <t>944184000654</t>
  </si>
  <si>
    <t>MUNAWAR HUSSAIN</t>
  </si>
  <si>
    <t>MUJAFAR HUSSAIN</t>
  </si>
  <si>
    <t>MEET MARKET JINNA ROAD BIKANER</t>
  </si>
  <si>
    <t>WOODEN WORK</t>
  </si>
  <si>
    <t>61065196935</t>
  </si>
  <si>
    <t>549519439442</t>
  </si>
  <si>
    <t>SUNNY HUSSAIN</t>
  </si>
  <si>
    <t>SAFI MOHD</t>
  </si>
  <si>
    <t>LUHARO KA MOHALLA FAD BAZAR BIKANER</t>
  </si>
  <si>
    <t>GARMENT</t>
  </si>
  <si>
    <t>61059046089</t>
  </si>
  <si>
    <t>786133665643</t>
  </si>
  <si>
    <t>MOHD AKRAM</t>
  </si>
  <si>
    <t>ABDUL RAJJAK</t>
  </si>
  <si>
    <t>LOHAR COLONY GANGASHAR BIKANER</t>
  </si>
  <si>
    <t>18670110049938</t>
  </si>
  <si>
    <t>297268798296</t>
  </si>
  <si>
    <t>ANWAR ALI MUGAL</t>
  </si>
  <si>
    <t>NAJIR KHAN MUGAL</t>
  </si>
  <si>
    <t>GRAM GERSAR BIKANER</t>
  </si>
  <si>
    <t>MILK DAIRY</t>
  </si>
  <si>
    <t>83402010028292</t>
  </si>
  <si>
    <t>376417962152</t>
  </si>
  <si>
    <t>MAHABOOB ALI</t>
  </si>
  <si>
    <t>GULJAR BASTI LAL GUFA BIKANER</t>
  </si>
  <si>
    <t>12281000002617</t>
  </si>
  <si>
    <t>814887971269</t>
  </si>
  <si>
    <t>MR. INAYAT ALI</t>
  </si>
  <si>
    <t>BARKAT ALI TANWAR</t>
  </si>
  <si>
    <t>RIDMALSAR SYPAHIYAN BIKANER</t>
  </si>
  <si>
    <t>51069433050</t>
  </si>
  <si>
    <t>560375339749</t>
  </si>
  <si>
    <t>MASOOM KHAN</t>
  </si>
  <si>
    <t>IQBAL AHAMED</t>
  </si>
  <si>
    <t>GALI NO. 11 RAMPURA BASTI BIKANER</t>
  </si>
  <si>
    <t>MARRIGE CARDS</t>
  </si>
  <si>
    <t>18660110037454</t>
  </si>
  <si>
    <t>10188391502946</t>
  </si>
  <si>
    <t>MOHAMMED SALIM</t>
  </si>
  <si>
    <t>AHAMED KABIR</t>
  </si>
  <si>
    <t>BHAI MANJIL DO PERO KE PASS BIKANER</t>
  </si>
  <si>
    <t>61173938308</t>
  </si>
  <si>
    <t>713619972344</t>
  </si>
  <si>
    <t>MOHD AABID SULEMANI</t>
  </si>
  <si>
    <t>MOHD JAKIR</t>
  </si>
  <si>
    <t>KASAYION KI BARI KE BAHAR MOHALLA VYAPARIYAN BIKANER</t>
  </si>
  <si>
    <t>SENETARING ITEM</t>
  </si>
  <si>
    <t>18660100003006</t>
  </si>
  <si>
    <t>514865347684</t>
  </si>
  <si>
    <t>MOHD HANIF MAWAT</t>
  </si>
  <si>
    <t>DO PEER ROAD JOSHIWARA BIKANER</t>
  </si>
  <si>
    <t>61040047797</t>
  </si>
  <si>
    <t>986284381007</t>
  </si>
  <si>
    <t>IRSAD RAHAMAN</t>
  </si>
  <si>
    <t>MOHD IYSAK</t>
  </si>
  <si>
    <t>VIVAKARMA COLONY ROSHANI GHAR KE PICHE BIKANER</t>
  </si>
  <si>
    <t>SHOES SHOP</t>
  </si>
  <si>
    <t>667010110007920</t>
  </si>
  <si>
    <t>791604795855</t>
  </si>
  <si>
    <t>Parvej Sulemani</t>
  </si>
  <si>
    <t>Abdul Aziz</t>
  </si>
  <si>
    <t>Maksuda Market Kasaiyo ki Bari ke Baher Bikaner</t>
  </si>
  <si>
    <t>E-Mitra</t>
  </si>
  <si>
    <t>24.3.15</t>
  </si>
  <si>
    <t>31.3.15</t>
  </si>
  <si>
    <t>61070537968</t>
  </si>
  <si>
    <t>454681309905</t>
  </si>
  <si>
    <t>Salama Begam</t>
  </si>
  <si>
    <t>Bulaki Khan</t>
  </si>
  <si>
    <t>Ram Gate ke Samne Bikaner</t>
  </si>
  <si>
    <t>Perchun ki Shop</t>
  </si>
  <si>
    <t>6322102448</t>
  </si>
  <si>
    <t>737166124137</t>
  </si>
  <si>
    <t>Salim</t>
  </si>
  <si>
    <t>Bhanwar Khan</t>
  </si>
  <si>
    <t>Do Peer Road  Joshiwara, Bikaner</t>
  </si>
  <si>
    <t>Cloth Shop</t>
  </si>
  <si>
    <t>61095073008</t>
  </si>
  <si>
    <t>776575139331</t>
  </si>
  <si>
    <t>Shakila Bano</t>
  </si>
  <si>
    <t>Mohd. Rafiq</t>
  </si>
  <si>
    <t>Gali No. 10 Rampura Basti, Bikaner</t>
  </si>
  <si>
    <t>18660110040003</t>
  </si>
  <si>
    <t>456954093764</t>
  </si>
  <si>
    <t>Bilkish</t>
  </si>
  <si>
    <t>Maqbool Hasan</t>
  </si>
  <si>
    <t>Dauji Mandir ke Peche Mahawatpura, Bikaner</t>
  </si>
  <si>
    <t>6321845747</t>
  </si>
  <si>
    <t>768254927110</t>
  </si>
  <si>
    <t>ZAFAR ALI</t>
  </si>
  <si>
    <t>SABIR MOHD CHUNGAR</t>
  </si>
  <si>
    <t>EZAZ AHAMED</t>
  </si>
  <si>
    <t>YUNUS</t>
  </si>
  <si>
    <t>MUNAVAR ALI SAMEJA</t>
  </si>
  <si>
    <t>FIROJ KHAN</t>
  </si>
  <si>
    <t>61048436527</t>
  </si>
  <si>
    <t>RUKSANA BANO</t>
  </si>
  <si>
    <t>RIYAJ ABBASI</t>
  </si>
  <si>
    <t>MANJOR ALI</t>
  </si>
  <si>
    <t>SABANAM</t>
  </si>
  <si>
    <t>AZIZA</t>
  </si>
  <si>
    <t>SABRA</t>
  </si>
  <si>
    <t>IMTIYAJ BANO</t>
  </si>
  <si>
    <t>NISHANT PARVEEN</t>
  </si>
  <si>
    <t>ABDUL RAZAAK</t>
  </si>
  <si>
    <t>NARGIS</t>
  </si>
  <si>
    <t>AMJAD ALI</t>
  </si>
  <si>
    <t>MOHD RAJAAK</t>
  </si>
  <si>
    <t>ARSAD ALI PARIHAR</t>
  </si>
  <si>
    <t>AAKIB KHAN</t>
  </si>
  <si>
    <t xml:space="preserve">MOHD AARIF </t>
  </si>
  <si>
    <t>MAYANK SETHYA</t>
  </si>
  <si>
    <t>SAHABAJ HUSSAIN</t>
  </si>
  <si>
    <t>MUNAVAR HUSSAIN</t>
  </si>
  <si>
    <t>SANI HUSSIAN</t>
  </si>
  <si>
    <t>INAYAT ALI TANWAR</t>
  </si>
  <si>
    <t>SATTAR ALI</t>
  </si>
  <si>
    <t>SARFUDEEN</t>
  </si>
  <si>
    <t>GALI NO. 23 RAILWAY WARKSHOP MASJID KE PASS RAMPURA BASTI LALGARH BIKANER</t>
  </si>
  <si>
    <t>AC REPAIR</t>
  </si>
  <si>
    <t>12.3.15</t>
  </si>
  <si>
    <t>26.3.15</t>
  </si>
  <si>
    <t>61015621279</t>
  </si>
  <si>
    <t>603294905173</t>
  </si>
  <si>
    <t>SHARIF MOHD</t>
  </si>
  <si>
    <t>SARPHUDIN</t>
  </si>
  <si>
    <t>MANIGARI WORK</t>
  </si>
  <si>
    <t>61012555570</t>
  </si>
  <si>
    <t>522059775743</t>
  </si>
  <si>
    <t>SHOKAT ALI</t>
  </si>
  <si>
    <t>FARID KHAN</t>
  </si>
  <si>
    <t>MASJID SE AAGE GHDSISAR BIKANER</t>
  </si>
  <si>
    <t>PARCHUN SHOP</t>
  </si>
  <si>
    <t>51322191039237</t>
  </si>
  <si>
    <t>349531070091</t>
  </si>
  <si>
    <t>AKBAR ALI</t>
  </si>
  <si>
    <t>BASIR MOHD</t>
  </si>
  <si>
    <t>RAMPURA COLONY GALI NO 2 LALGARH BIKANER</t>
  </si>
  <si>
    <t>MANZIYA TAILES</t>
  </si>
  <si>
    <t>1228100002624</t>
  </si>
  <si>
    <t>933705696148</t>
  </si>
  <si>
    <t>SAZIYA</t>
  </si>
  <si>
    <t>ANWAR</t>
  </si>
  <si>
    <t>MASTAN CHOWK BHISTIYO KA MOHALLA BIKANER</t>
  </si>
  <si>
    <t>51109281332</t>
  </si>
  <si>
    <t>299737092317</t>
  </si>
  <si>
    <t>ASHOK KUMAR SIPANI</t>
  </si>
  <si>
    <t>MANGILAL SIPANI</t>
  </si>
  <si>
    <t>BAIDO KI PIROL KE ANDER ASANIYO KA CHOWK BIKANER</t>
  </si>
  <si>
    <t>BHUJIYA PAPAD</t>
  </si>
  <si>
    <t>51101170173</t>
  </si>
  <si>
    <t>867163493797</t>
  </si>
  <si>
    <t>MOHD ARIF</t>
  </si>
  <si>
    <t>AHSAN ALI</t>
  </si>
  <si>
    <t>IND. AREA NEW MASJID RANI BAZAR BIKANER</t>
  </si>
  <si>
    <t>POP WORK</t>
  </si>
  <si>
    <t>667013110000009</t>
  </si>
  <si>
    <t>894979398780</t>
  </si>
  <si>
    <t>AKHTAR ALI</t>
  </si>
  <si>
    <t>ALI MOHD</t>
  </si>
  <si>
    <t>TAJIYO KI GALI MOHALLA VYAPARIYAN BIKANER</t>
  </si>
  <si>
    <t>51015222178</t>
  </si>
  <si>
    <t>949703190401</t>
  </si>
  <si>
    <t>KHALID</t>
  </si>
  <si>
    <t>BASIR</t>
  </si>
  <si>
    <t>DAUJI ROAD CITY LIGHT KI GALI JOSHIWARA BIKANER</t>
  </si>
  <si>
    <t>CYCLE REPAIR</t>
  </si>
  <si>
    <t>18660100002582</t>
  </si>
  <si>
    <t>944888631923</t>
  </si>
  <si>
    <t>SAIDA</t>
  </si>
  <si>
    <t>ARIF</t>
  </si>
  <si>
    <t>NEAR DO PEERO MAHAWATO KA MOHALLA BIKANER</t>
  </si>
  <si>
    <t>61187946506</t>
  </si>
  <si>
    <t>402855373481</t>
  </si>
  <si>
    <t>ANWAR ALI</t>
  </si>
  <si>
    <t>MUNIR KHAN</t>
  </si>
  <si>
    <t>MAHAWATO KI MASJID KE PASS JOSHIWARA BIKANER</t>
  </si>
  <si>
    <t>TAXI WORK</t>
  </si>
  <si>
    <t>34668667676</t>
  </si>
  <si>
    <t>923080532943</t>
  </si>
  <si>
    <t>AMZAD</t>
  </si>
  <si>
    <t>AYAJ AHAMED</t>
  </si>
  <si>
    <t>PABUBARI KE BAHAR CHOGUTHI BIKANER</t>
  </si>
  <si>
    <t>61095050014</t>
  </si>
  <si>
    <t>936660552979</t>
  </si>
  <si>
    <t>KHUDABAKS KHAN</t>
  </si>
  <si>
    <t>GANGASAHAR ROAD MASJID KE PICHE GADSISAR BIKANER</t>
  </si>
  <si>
    <t>70410110020234</t>
  </si>
  <si>
    <t>723055241021</t>
  </si>
  <si>
    <t>JAMILA BANO</t>
  </si>
  <si>
    <t>TAZIYO KI CHOWKI KE PASS MAHESH BHAWAN DIDU SIPAHIYO KA MOHALLA BIKANER</t>
  </si>
  <si>
    <t>61141064038</t>
  </si>
  <si>
    <t>734632330083</t>
  </si>
  <si>
    <t>BHAGIRATH KHAN</t>
  </si>
  <si>
    <t>DHOBI TALAI GALI NO 17-B BIKANER</t>
  </si>
  <si>
    <t>MACHENIC WORK</t>
  </si>
  <si>
    <t>1350100020732</t>
  </si>
  <si>
    <t>581089049925</t>
  </si>
  <si>
    <t>MOHD UMMED JOIYA</t>
  </si>
  <si>
    <t>SHER MOHD</t>
  </si>
  <si>
    <t>11662191017180</t>
  </si>
  <si>
    <t>899813235318</t>
  </si>
  <si>
    <t>SHAHID PARVEZ</t>
  </si>
  <si>
    <t>MOHD YASIN</t>
  </si>
  <si>
    <t>JASANA HOUES KE SAMNE KUCHILPURA BIKANER</t>
  </si>
  <si>
    <t>REDIMED GARMENT</t>
  </si>
  <si>
    <t>51027422344</t>
  </si>
  <si>
    <t>257367938821</t>
  </si>
  <si>
    <t>VAHIDA BANO</t>
  </si>
  <si>
    <t>LALU KHAN</t>
  </si>
  <si>
    <t>NEAR SILAVATO KI MAZID SARVODIYA BASTI BIKANER</t>
  </si>
  <si>
    <t>20410110020708</t>
  </si>
  <si>
    <t>797394193935</t>
  </si>
  <si>
    <t>MOHD RAFIK</t>
  </si>
  <si>
    <t>FARIYAD ALI</t>
  </si>
  <si>
    <t>JAMNAPURI KE PASS SITALA GATE KE BAHAR BIKANER</t>
  </si>
  <si>
    <t>PHENCY SHOP</t>
  </si>
  <si>
    <t>3390932605</t>
  </si>
  <si>
    <t>761734049017</t>
  </si>
  <si>
    <t>SHABNAM</t>
  </si>
  <si>
    <t>IRFAN MOHD</t>
  </si>
  <si>
    <t>RAMPURIYA COLLEGE KE PICHHE FRASO KA MOHALLA BIKANER</t>
  </si>
  <si>
    <t>51111543158</t>
  </si>
  <si>
    <t>634661521603</t>
  </si>
  <si>
    <t>HASAN ALI</t>
  </si>
  <si>
    <t>GOGA GATE MALI MOHALLA BIKANER</t>
  </si>
  <si>
    <t>AUTO PART WORK</t>
  </si>
  <si>
    <t>61030203954</t>
  </si>
  <si>
    <t>442471230189</t>
  </si>
  <si>
    <t>GULAM DASTGIR</t>
  </si>
  <si>
    <t>MOTER CYCLE WORK</t>
  </si>
  <si>
    <t>667010110008378</t>
  </si>
  <si>
    <t>BKID0006670 958137777003</t>
  </si>
  <si>
    <t>JAVED HUSSAIN</t>
  </si>
  <si>
    <t>ROAD NO 11 MANAV BHARTI SCHOOL KE PICHE GHADSISAR BIKANER</t>
  </si>
  <si>
    <t>01160110037140</t>
  </si>
  <si>
    <t>888332388119</t>
  </si>
  <si>
    <t>SADIK KHAN</t>
  </si>
  <si>
    <t>BHAU DEEN KHAN</t>
  </si>
  <si>
    <t>FATAH STANDARD SCHOOL KE PASS SUBHASHPURA BIKANER</t>
  </si>
  <si>
    <t>51107051558</t>
  </si>
  <si>
    <t>833515072419</t>
  </si>
  <si>
    <t>MOHD ASHFAQ</t>
  </si>
  <si>
    <t>MOHD ASLAM</t>
  </si>
  <si>
    <t>BARI KARBALA ROAD CHOWKHUNTI BIKANER</t>
  </si>
  <si>
    <t>10092703852</t>
  </si>
  <si>
    <t>594235089748</t>
  </si>
  <si>
    <t>RUKSANA</t>
  </si>
  <si>
    <t>GALI NO 10 RAMPURA BASTI LALGARH BIKANER</t>
  </si>
  <si>
    <t>61093750868</t>
  </si>
  <si>
    <t>394554945910</t>
  </si>
  <si>
    <t>TARANA SIDDIQUEE</t>
  </si>
  <si>
    <t>MUDASSAR SIDDIQUEE</t>
  </si>
  <si>
    <t>GALI NO 1-B NEAR GULABH SHAH DARGHA LALGARH BIKANER</t>
  </si>
  <si>
    <t>STATIONARY SHOP</t>
  </si>
  <si>
    <t>51102223310</t>
  </si>
  <si>
    <t>235118205712</t>
  </si>
  <si>
    <t>SHAGUPHATA</t>
  </si>
  <si>
    <t>GULAM MOHD</t>
  </si>
  <si>
    <t>GALI NO 9 RAMPURA LALGARH BIKANER</t>
  </si>
  <si>
    <t>61184736783</t>
  </si>
  <si>
    <t>996601739677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</si>
  <si>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</si>
  <si>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</si>
  <si>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</si>
  <si>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Nazmuddin Chisti</t>
  </si>
  <si>
    <t>Islamuddin</t>
  </si>
  <si>
    <t>Chippo Ka Mohalla, Chippo Ki Masjid Ke Pass, Bikaner, Rajasthan-334001</t>
  </si>
  <si>
    <t>Rajasthan Tech. Board, Jodhpur</t>
  </si>
  <si>
    <t>Polytechni Diploma</t>
  </si>
  <si>
    <t>iii year</t>
  </si>
  <si>
    <t>23.12.14</t>
  </si>
  <si>
    <t>23.3.15</t>
  </si>
  <si>
    <t>iii</t>
  </si>
  <si>
    <t>61163006274</t>
  </si>
  <si>
    <t>701879389804</t>
  </si>
  <si>
    <t>Nadeem Akhtar</t>
  </si>
  <si>
    <t>Molana Ikramudin</t>
  </si>
  <si>
    <t>Sulemani, Champo Ki Masjid Ke Pass, Mohalla Dipan, Bikaner, Rajasthan-334001</t>
  </si>
  <si>
    <t>Civil Engineering</t>
  </si>
  <si>
    <t>5.12.14</t>
  </si>
  <si>
    <t>51102657687</t>
  </si>
  <si>
    <t>526536411952</t>
  </si>
  <si>
    <t>Babar Khan</t>
  </si>
  <si>
    <t>Abdul Sattar</t>
  </si>
  <si>
    <t>Mohalla Damamiyan Nehru Chowk Sitla Gate, Bikaner</t>
  </si>
  <si>
    <t>C.B. College, Bikaner</t>
  </si>
  <si>
    <t>Jodhpur Technical Board, Jodhpur</t>
  </si>
  <si>
    <t>Polytechnic Diploma</t>
  </si>
  <si>
    <t>15.1.15</t>
  </si>
  <si>
    <t>16.2.15</t>
  </si>
  <si>
    <t>83422010042610</t>
  </si>
  <si>
    <t>554545123845</t>
  </si>
  <si>
    <t>Simran Sethia</t>
  </si>
  <si>
    <t>Ashok Shethia</t>
  </si>
  <si>
    <t>Aatmaja, Ashok Sethia, Ganesh Tent House Ke Piche, Kumharo Ka Mohalla, Purani Line Ward No.20, Gangacity, Bikaner Rajasthan-334401</t>
  </si>
  <si>
    <t>Jain</t>
  </si>
  <si>
    <t>E.C.B. College, Bikaner</t>
  </si>
  <si>
    <t>RTU Kota</t>
  </si>
  <si>
    <t>iv year</t>
  </si>
  <si>
    <t>2.2.15</t>
  </si>
  <si>
    <t>61232667590</t>
  </si>
  <si>
    <t>675740960118</t>
  </si>
  <si>
    <t>Sonu Khatri</t>
  </si>
  <si>
    <t>Mohd. Yunus Khatri</t>
  </si>
  <si>
    <t>Railway Gate No.262, E/2, Khan Colony, Bikaner</t>
  </si>
  <si>
    <t>Bikaner College of Nursing</t>
  </si>
  <si>
    <t>RUHS, Jaipur</t>
  </si>
  <si>
    <t>B.Sc. Nursing</t>
  </si>
  <si>
    <t>24.2.15</t>
  </si>
  <si>
    <t>61123457612</t>
  </si>
  <si>
    <t>560283255207</t>
  </si>
  <si>
    <t>Proforma for capturing MICRO FINANCE Utilisation Data - SHG-Wise</t>
  </si>
  <si>
    <t>Annuxure - B</t>
  </si>
  <si>
    <t>Name of SHG</t>
  </si>
  <si>
    <t>Address of SHG</t>
  </si>
  <si>
    <t>No. of Members</t>
  </si>
  <si>
    <t>Community-wise breakup of members</t>
  </si>
  <si>
    <t>Gender-wise breakup of members</t>
  </si>
  <si>
    <t>Area-wise breakup of members</t>
  </si>
  <si>
    <t>NMDFC Share (70%)</t>
  </si>
  <si>
    <t>Muslims</t>
  </si>
  <si>
    <t>Christians</t>
  </si>
  <si>
    <t>Budhhists</t>
  </si>
  <si>
    <t>Sikhs</t>
  </si>
  <si>
    <t>Parsis</t>
  </si>
  <si>
    <t>Jainis</t>
  </si>
  <si>
    <t>others</t>
  </si>
  <si>
    <t>Rja Mahila SHG Bikaner</t>
  </si>
  <si>
    <t>Tajiyo ka Chok, Mohlla- Vyapariyan, Bikaner</t>
  </si>
  <si>
    <t>14.6.13</t>
  </si>
  <si>
    <t>21.11.14</t>
  </si>
  <si>
    <t>Somi Self Helf Group, Bikaner</t>
  </si>
  <si>
    <t>Rampuriya College ke Piche, Bikaner</t>
  </si>
  <si>
    <t>Saif Savyam Sahayta Samuh, Bikaner</t>
  </si>
  <si>
    <t>Khatiko ki Mashjid ke Pass, Bikaner</t>
  </si>
  <si>
    <t>Sufi Savyam Sahayta Samuh, Bikaner</t>
  </si>
  <si>
    <t>Nogja Pir Self Help Group, Bikaner</t>
  </si>
  <si>
    <t>D-39, Shastri Nagar, Bikaner</t>
  </si>
  <si>
    <t>17.2.14</t>
  </si>
  <si>
    <t>25.11.14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</si>
  <si>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</si>
  <si>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</si>
  <si>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Usman</t>
  </si>
  <si>
    <t>Kalu</t>
  </si>
  <si>
    <t>Ward No. 56 Vimal Bhawan Ke Pass, Bikaner</t>
  </si>
  <si>
    <t>Perchun Shop</t>
  </si>
  <si>
    <t>6.2.15</t>
  </si>
  <si>
    <t>27.8.15</t>
  </si>
  <si>
    <t>01160110037133</t>
  </si>
  <si>
    <t>466491822575</t>
  </si>
  <si>
    <t>Chand Mohammad</t>
  </si>
  <si>
    <t>Munir Ahmed</t>
  </si>
  <si>
    <t>Muhavato Ki Masjid Ke Pass, Joshiwada, Bikaner</t>
  </si>
  <si>
    <t>463838989006</t>
  </si>
  <si>
    <t xml:space="preserve">Gani </t>
  </si>
  <si>
    <t>Rahim Khan</t>
  </si>
  <si>
    <t>Ambedakar Colony, Shiv Mandir Ke Piche, Bikaner</t>
  </si>
  <si>
    <t xml:space="preserve">Muslim </t>
  </si>
  <si>
    <t>Hotel Work</t>
  </si>
  <si>
    <t>10.9.15</t>
  </si>
  <si>
    <t>51322191066660</t>
  </si>
  <si>
    <t>319340089538</t>
  </si>
  <si>
    <t>Nazar Mohammad</t>
  </si>
  <si>
    <t>Mohammad Shabbir</t>
  </si>
  <si>
    <t>New Generation Tailor, Muktaprasad, Nagar Road, Sarvodaya Basti, Bikaner</t>
  </si>
  <si>
    <t>Rajkiya College of Nursing</t>
  </si>
  <si>
    <t>Rajasthan Health Science</t>
  </si>
  <si>
    <t>B.Sc Nursing</t>
  </si>
  <si>
    <t>4 Years</t>
  </si>
  <si>
    <t>14.2.13</t>
  </si>
  <si>
    <t>14.9.15</t>
  </si>
  <si>
    <t>61167140364</t>
  </si>
  <si>
    <t>81838292566</t>
  </si>
  <si>
    <t>504362972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</si>
  <si>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</si>
  <si>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</si>
  <si>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</si>
  <si>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</si>
  <si>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</si>
  <si>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</si>
  <si>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</si>
  <si>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</si>
  <si>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</si>
  <si>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</si>
  <si>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</si>
  <si>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</si>
  <si>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</si>
  <si>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</si>
  <si>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</si>
  <si>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</si>
  <si>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</si>
  <si>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</si>
  <si>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</si>
  <si>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</si>
  <si>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</si>
  <si>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</si>
  <si>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</si>
  <si>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</si>
  <si>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</si>
  <si>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</si>
  <si>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</si>
  <si>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</si>
  <si>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</si>
  <si>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</si>
  <si>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</si>
  <si>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</si>
  <si>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</si>
  <si>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</si>
  <si>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</si>
  <si>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</si>
  <si>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</si>
  <si>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</si>
  <si>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</si>
  <si>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</si>
  <si>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</si>
  <si>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</si>
  <si>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</si>
  <si>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</si>
  <si>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Nil</t>
  </si>
  <si>
    <t xml:space="preserve">2003&amp;04 ds nkSjku forfjr _.k dk fooj.k 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</si>
  <si>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</si>
  <si>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</si>
  <si>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</si>
  <si>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</si>
  <si>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</si>
  <si>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</si>
  <si>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</si>
  <si>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</si>
  <si>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</si>
  <si>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</si>
  <si>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</si>
  <si>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</si>
  <si>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</si>
  <si>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</si>
  <si>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</si>
  <si>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</si>
  <si>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</si>
  <si>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</si>
  <si>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</si>
  <si>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</si>
  <si>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</si>
  <si>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</si>
  <si>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Buddhists</t>
  </si>
  <si>
    <t>chdkusj ¼2003&amp;04½</t>
  </si>
  <si>
    <t>Jh fclkjr vyh@ Jh djhe cDl</t>
  </si>
  <si>
    <t>yqgkjh @csfYMax</t>
  </si>
  <si>
    <t>335787-88                 (31-03-2004)</t>
  </si>
  <si>
    <t>30-06-04</t>
  </si>
  <si>
    <t>29-03-07</t>
  </si>
  <si>
    <t>Jh glu vyh@ Jh oyh eksgEen xkSjh</t>
  </si>
  <si>
    <t>efugkjh nqdku</t>
  </si>
  <si>
    <t>335781-82                 (27-03-2004)</t>
  </si>
  <si>
    <t>27-06-04</t>
  </si>
  <si>
    <t>13-09-07</t>
  </si>
  <si>
    <t>14-07-08</t>
  </si>
  <si>
    <t>27-08-08</t>
  </si>
  <si>
    <t>15-12-08</t>
  </si>
  <si>
    <t>Jh 'kjhQ vgen@ Jh Qrsg eksgEen</t>
  </si>
  <si>
    <t>335783-84                 (27-03-2004)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</si>
  <si>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</si>
  <si>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</si>
  <si>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</si>
  <si>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</si>
  <si>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</si>
  <si>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chdkusj ¼2004&amp;05½</t>
  </si>
  <si>
    <t>Jh eksgEen lnhd@ Jh uwj eksgEen</t>
  </si>
  <si>
    <t>335785-86                 (31-03-2004)</t>
  </si>
  <si>
    <t>Jh vCnqy @ Jh eksgEen mLeku</t>
  </si>
  <si>
    <t>335793-94                 (27-04-2004)</t>
  </si>
  <si>
    <t>27-07-04</t>
  </si>
  <si>
    <t>Jh fQjkst [kku HkkVh@ Jh bczkghe [kku</t>
  </si>
  <si>
    <t>335789-90                 (08-04-2004)</t>
  </si>
  <si>
    <t>08-07-04</t>
  </si>
  <si>
    <t>Jh mleku xuh@ Jh ekstqnhu</t>
  </si>
  <si>
    <t>335791-92                 (19-04-2004)</t>
  </si>
  <si>
    <t>19-07-04</t>
  </si>
  <si>
    <t>Jh teky [kkWa@ Jh ckcw [kkWa</t>
  </si>
  <si>
    <t>crZu dh nqdku</t>
  </si>
  <si>
    <t>335797-98             (20-11-2004)</t>
  </si>
  <si>
    <t>20-02-05</t>
  </si>
  <si>
    <t>Jherh lqxjk@ Jh tYyknhu</t>
  </si>
  <si>
    <t>335795-96            (22-07-2004)</t>
  </si>
  <si>
    <t>22-10-04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</si>
  <si>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</si>
  <si>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</si>
  <si>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</si>
  <si>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</si>
  <si>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</si>
  <si>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</si>
  <si>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chdkusj ¼2005&amp;06½</t>
  </si>
  <si>
    <t>Jh 'kksdr vyh@ ihj cD'k</t>
  </si>
  <si>
    <t>deyk dkWayksuh] chdkusj</t>
  </si>
  <si>
    <t>335800        (13-05-2005)</t>
  </si>
  <si>
    <t>13-08-05</t>
  </si>
  <si>
    <t>07-08-09</t>
  </si>
  <si>
    <t>13-11-09</t>
  </si>
  <si>
    <t>Jh cn: nhu@ ekStnhu</t>
  </si>
  <si>
    <t>ekSgYyk iatkfcjku] ubZ efLtn ds ikl] chdkusj</t>
  </si>
  <si>
    <t>24001/           24-07-05</t>
  </si>
  <si>
    <t>24-10-05</t>
  </si>
  <si>
    <t>04-05-09</t>
  </si>
  <si>
    <t>UR.</t>
  </si>
  <si>
    <t>Ru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</si>
  <si>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</si>
  <si>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</si>
  <si>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</si>
  <si>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ns; fnukad</t>
  </si>
  <si>
    <t>ewy-</t>
  </si>
  <si>
    <t>chdkusj ¼2006&amp;07½</t>
  </si>
  <si>
    <t>Jh vuoj vyh@ byeqíhu</t>
  </si>
  <si>
    <t>eksgYyk fHkf'r;ku] chdkusj</t>
  </si>
  <si>
    <t>fctyh ejEer</t>
  </si>
  <si>
    <t>24004/   05-02-07    675156/     02-01-08</t>
  </si>
  <si>
    <t>05-05-07</t>
  </si>
  <si>
    <t>Jh v'kjQ vyh@ gehn [kkWa</t>
  </si>
  <si>
    <t>HkqV`Vksa dk ckl] chdkusj</t>
  </si>
  <si>
    <t>24008-09/  24-02-07     675156/   02-01-08</t>
  </si>
  <si>
    <t>24-05-07</t>
  </si>
  <si>
    <t>Jh cjdr vyh@ guhQ ekSgEen</t>
  </si>
  <si>
    <t>dqjsf'k;ksa dh efLtn ds ihNs] chdkusj</t>
  </si>
  <si>
    <t>lkbZfdy fdjk;k ,oa fjis;fjax</t>
  </si>
  <si>
    <t>24005,06/  15-02-07    24030/      14-09-07</t>
  </si>
  <si>
    <t>15-05-07</t>
  </si>
  <si>
    <t>Jh tkosn vyh@ vlxj vyh</t>
  </si>
  <si>
    <t>rsfy;ksa dh ubZ efLtn ds ikl] chdkusj</t>
  </si>
  <si>
    <t>24010/   24-02-07    24015/    08-05-07</t>
  </si>
  <si>
    <t>Jh vdje vyh@ Hkaoj vyh</t>
  </si>
  <si>
    <t>loksZn; cLrh] chdkusj</t>
  </si>
  <si>
    <t>24006-07/    15-02-07    24031/     14-09-07</t>
  </si>
  <si>
    <t>Jh lehj vgen@ ekslhu vyh</t>
  </si>
  <si>
    <t>ekSgYyk pkScjku] chdkusj</t>
  </si>
  <si>
    <t>Vsyfjax dk;Z</t>
  </si>
  <si>
    <t>24011-12-13/ 15-03-07           675156/    02-01-08</t>
  </si>
  <si>
    <t>15-06-07</t>
  </si>
  <si>
    <t>Jh vlye vyh@ ekS- vtht</t>
  </si>
  <si>
    <t>egktu dh Ms;jh ds ikl] ekS- dksfj;ku iqjkuh fxUuk.kh] chdkusj</t>
  </si>
  <si>
    <t>ÅV xkMk</t>
  </si>
  <si>
    <t>24016-17/   18-05-07</t>
  </si>
  <si>
    <t>18-08-07</t>
  </si>
  <si>
    <t>Jh futkeqíhu@ xqyke uch</t>
  </si>
  <si>
    <t>jkeiqjk cLrh] xyh us- 1] ykyx&lt;+] chdkusj</t>
  </si>
  <si>
    <t>24018-19/   19-05-07</t>
  </si>
  <si>
    <t>19-08-07</t>
  </si>
  <si>
    <t>Jh ekS- lyhe@ ekS- jetku</t>
  </si>
  <si>
    <t>O;kikfj;ksa dk ekS- gfjtuksa dh NksVh xqokM] U;q ykbZV baxfy'k Ldwy]chdkusj</t>
  </si>
  <si>
    <t>fctyh lkeku dh nqdku</t>
  </si>
  <si>
    <t>24020/   31-05-07</t>
  </si>
  <si>
    <t>30-08-07</t>
  </si>
  <si>
    <t>Jh vljQ vyh@ lelqíhu ifjgkj</t>
  </si>
  <si>
    <t>xyh ua- 7] /kksch rykbZ] chdkusj</t>
  </si>
  <si>
    <t>24021/     30-06-07   24027/    24-08-07</t>
  </si>
  <si>
    <t>30-09-07</t>
  </si>
  <si>
    <t>Jh ekS- :Lre@ vCnqy vtht</t>
  </si>
  <si>
    <t>xyh ua- 13] /kksch rykbZ] chdkusj</t>
  </si>
  <si>
    <t>24029/    14-09-07     24032/   04-10-07</t>
  </si>
  <si>
    <t>14-12-07</t>
  </si>
  <si>
    <t>Jh fljktwíhu@ tykywíhu</t>
  </si>
  <si>
    <t>32] , jke jghe LVªhV HkqV~Vksa dk pkSjkgk] chdkusj</t>
  </si>
  <si>
    <t>Vsyfjax eSVsfj;y</t>
  </si>
  <si>
    <t>24022-23/  02-07-07</t>
  </si>
  <si>
    <t>02-10-07</t>
  </si>
  <si>
    <t>Jh eksuhl vyh@ gkth ekSgEen</t>
  </si>
  <si>
    <t>enhuk efLtn ds ihNs] eks- fHkfLr;ku] chdkusj</t>
  </si>
  <si>
    <t>jsfMesM xkjesUV</t>
  </si>
  <si>
    <t>24026/   24-08-07</t>
  </si>
  <si>
    <t>24-11-07</t>
  </si>
  <si>
    <t>Jh ekS- vklhQ@ gkth ekSgEen</t>
  </si>
  <si>
    <t>ekS- fHkfLr;ku enhuk efLtn ds ihNs] chdkusj</t>
  </si>
  <si>
    <t>24025/   24-08-07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</si>
  <si>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</si>
  <si>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</si>
  <si>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</si>
  <si>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</si>
  <si>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chdkusj ¼2008&amp;09½</t>
  </si>
  <si>
    <t>Jh ekSgEen lkfgn@ ekSgEen jetku</t>
  </si>
  <si>
    <t>ckck jkenso efUnj ds ikl] fgUnq fNiksa dk ekSgYyk] xaxk'kgj jksM] jQhd lkbZfdy oDlZ chdksusj</t>
  </si>
  <si>
    <t>yqgkjh dk;Z</t>
  </si>
  <si>
    <t>24034/  02-02-08   675461/  20-10-08</t>
  </si>
  <si>
    <t>lqJh jft;k lqYrkuk@ lS;~;n vgen</t>
  </si>
  <si>
    <t>pkSgku jkeiqjk cLrh] xyh us- 1] uhye izksfotu ds ikl] ykyx&lt;+] chdkusj</t>
  </si>
  <si>
    <t>24035-36/ 19-03-08      24050/     23-08-08</t>
  </si>
  <si>
    <t>19-06-08</t>
  </si>
  <si>
    <t>Jh jetku vyh@ yky [kkWa</t>
  </si>
  <si>
    <t>ukuw [kkWa dh gosyh] /kksch rykbZ] xyh us- 1] chdkusj</t>
  </si>
  <si>
    <t>crZu nqdku</t>
  </si>
  <si>
    <t>24037/   19-03-08    24047/   06-08-08</t>
  </si>
  <si>
    <t>Jh byeqíhu@ lelqíhu</t>
  </si>
  <si>
    <t>gfj;k.kk gksVy ds ihNss] /kksch rkykbZ] chdkusj</t>
  </si>
  <si>
    <t>vkWaVks ikV~lZ</t>
  </si>
  <si>
    <t>24038/   05-04-08   24050/   06-08-08</t>
  </si>
  <si>
    <t>Jh eksghnhu@ yky [kkWa</t>
  </si>
  <si>
    <t>cqykdh dh ckM+h] lqHkk"kiqjk] chdkusj gk:[kkW dh ijpwu nqdku] chdkusj</t>
  </si>
  <si>
    <t>ÅV xkMh</t>
  </si>
  <si>
    <t>24039-40/   13-06-08</t>
  </si>
  <si>
    <t>13-09-08</t>
  </si>
  <si>
    <t>Jh ekSgEen vuhQ@ vCnqy ethn</t>
  </si>
  <si>
    <t>/kksch rykbZ] xyh ua- 13] chdkusj</t>
  </si>
  <si>
    <t>24042/   18-06-08    675461/   20-10-08</t>
  </si>
  <si>
    <t>18-09-08</t>
  </si>
  <si>
    <t>Jh tkdhj gqlSu@ eq[r;kj vgen</t>
  </si>
  <si>
    <t>/kksch rykbZ] xyh ua- 6] chdkusj</t>
  </si>
  <si>
    <t>ikiM Hkqft;k</t>
  </si>
  <si>
    <t>24043/ 18-06-08     24048/  06-08-08</t>
  </si>
  <si>
    <t>Jh vlye vgen@ dnhj</t>
  </si>
  <si>
    <t>nkÅth jksM+] chdkusj</t>
  </si>
  <si>
    <t>Ms;jh ¼HkSal½</t>
  </si>
  <si>
    <t>24044/   25-06-08</t>
  </si>
  <si>
    <t>25-09-08</t>
  </si>
  <si>
    <t>Jh ekSgEen eqlk@ bZlkd ekSgEen</t>
  </si>
  <si>
    <t>Hkwjk xsLV gkÅl ds ikl] ekSgYyk rsfy;ku] ns'kuksd] chdkusj</t>
  </si>
  <si>
    <t>f'k{kk _.k ¼ch-,M½</t>
  </si>
  <si>
    <t>24041/   13-06-08</t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</si>
  <si>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</si>
  <si>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</si>
  <si>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</si>
  <si>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</si>
  <si>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</si>
  <si>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chdkusj ¼2009&amp;10½</t>
  </si>
  <si>
    <t>Jh 'kfgu jtk ifMgkj @vgen vyh</t>
  </si>
  <si>
    <t>QSt efUty HkqV~Vksa ds dq, ds ikl] HkqV~Vks dk pkSjkgs ds ikl] xtusj jksM+] chdkusj</t>
  </si>
  <si>
    <t>vkWVks fjis;j ikVZl</t>
  </si>
  <si>
    <t>49553/   19-02-09  49560/   10-07-09</t>
  </si>
  <si>
    <t>19-05-09</t>
  </si>
  <si>
    <t>Jh tkfdj gqlSu@ vgen vyh</t>
  </si>
  <si>
    <t>xSj lfj;ksa dk eksgYyk] QM cktkj] chdkusj</t>
  </si>
  <si>
    <t>49554/   16-03-09    49563/   30-07-09</t>
  </si>
  <si>
    <t>16-06-09</t>
  </si>
  <si>
    <t>Jh ftrq [kkWa@ vyh eksgEen</t>
  </si>
  <si>
    <t>rsfy;ksa dh efLtn ds lkeus] QM cktkj] chdkusj</t>
  </si>
  <si>
    <t>49558/   22-04-09   49562/   30-07-09</t>
  </si>
  <si>
    <t>22-07-09</t>
  </si>
  <si>
    <t>Jh lgcku [kkWa ¼ltku [kkWa½@ eatwj [kkWa</t>
  </si>
  <si>
    <t>xzke dsyk rglhy Nrjx&lt;+] chdkusj</t>
  </si>
  <si>
    <t>49557/   11-06-09   49558/   16-06-09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</si>
  <si>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</si>
  <si>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</si>
  <si>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rkfgj gqlSu@ eksgEen tkfgj</t>
  </si>
  <si>
    <t>O;kikfj;ksa dh efLtn ds ihNs] ekSgYyk pwuxjku] chdkusj</t>
  </si>
  <si>
    <t>vkWVks ikV~Zl dh nqdku</t>
  </si>
  <si>
    <t>049566/   30-09-09</t>
  </si>
  <si>
    <t>30-03-2010</t>
  </si>
  <si>
    <t>Jh okftn vyh@ vCckl vyh</t>
  </si>
  <si>
    <t>ekSgYyk pwuxjku] chdkusj</t>
  </si>
  <si>
    <t>flykbZ ,oa dlhnkdkjh</t>
  </si>
  <si>
    <t>049565/   30-09-09</t>
  </si>
  <si>
    <t>Jh [kyhy [kkWa@ xqyke [kkWa</t>
  </si>
  <si>
    <t xml:space="preserve">xzk- jktklj HkkVh;ku iks- jktklj rg- Nrjx&lt;+] chdkusjA  </t>
  </si>
  <si>
    <t>49573/       02-06-2010</t>
  </si>
  <si>
    <t>Jherh eqerkt csxe@ cjdr vyh</t>
  </si>
  <si>
    <t>ekek Hkkatk njxkg ds ikl] QM cktkj] chdkusj</t>
  </si>
  <si>
    <t>495771-72/ 20-05-2010     49578/     26-10-2010</t>
  </si>
  <si>
    <t>20-08-2010</t>
  </si>
  <si>
    <t>Jh eksgEen bLekbZy @ eksgEen gqlSu</t>
  </si>
  <si>
    <t>iqjkuh xtusj jksM+] lsVsykbZV gkfLiVy ds ikl [kkjs pqus ds HkV~Vksa ds ikl] chdkusj</t>
  </si>
  <si>
    <t>vkWVksa ikVZ~l</t>
  </si>
  <si>
    <t>49574/    14-06-2010</t>
  </si>
  <si>
    <t>14-09-2010</t>
  </si>
  <si>
    <t>Jh eksgEen vyh@ tekynhu</t>
  </si>
  <si>
    <t>flafx;ksa dk pkSd] cM+k cktkj] chdkusj</t>
  </si>
  <si>
    <t>49579/         27-10-2010</t>
  </si>
  <si>
    <t>27-01-2011</t>
  </si>
  <si>
    <t>Jh vCnqy vtht HkVh@ vCnqy ethn HkkVh</t>
  </si>
  <si>
    <t>d;ke [kkfu;ksa dh efLtn] dqphyiqjk pkSd] chdkusj</t>
  </si>
  <si>
    <t>vkWVksa fjD'kk</t>
  </si>
  <si>
    <t>49575-76/    05-09-2010</t>
  </si>
  <si>
    <t>Janbaaz Hussain</t>
  </si>
  <si>
    <t>Abid Hussain</t>
  </si>
  <si>
    <t>B/H Madina Maszid Mushyar Chowk, Bikaner</t>
  </si>
  <si>
    <t>Swami Keshwanand Institute of Pharmacy, Bikaner</t>
  </si>
  <si>
    <t>R.U.H.S.</t>
  </si>
  <si>
    <t>B.Pharmacy</t>
  </si>
  <si>
    <t>8.10.14</t>
  </si>
  <si>
    <t>30.9.15</t>
  </si>
  <si>
    <t>ii</t>
  </si>
  <si>
    <t>61166248858</t>
  </si>
  <si>
    <t>304575860812</t>
  </si>
  <si>
    <t>503987466</t>
  </si>
  <si>
    <t>Sayyed Saif Ahmed</t>
  </si>
  <si>
    <t>Abrar Ahmed</t>
  </si>
  <si>
    <t>Sutharon Ki Badiguwar, Bikaner, Bikaner Rajasthan-334001</t>
  </si>
  <si>
    <t>Manda Technic College Bikaner</t>
  </si>
  <si>
    <t>B.Tech</t>
  </si>
  <si>
    <t>18.11.15</t>
  </si>
  <si>
    <t xml:space="preserve">51109917877 </t>
  </si>
  <si>
    <t>806554105936</t>
  </si>
  <si>
    <t>504303586</t>
  </si>
  <si>
    <t>Shahid Khan</t>
  </si>
  <si>
    <t>Ashrar Ali</t>
  </si>
  <si>
    <t>Gali No. 8 Rampura Basti, Lalgarh (Bikaner), bikaner Banglanagar, Bikaner</t>
  </si>
  <si>
    <t>Marudhar Engineering College, Bikaner</t>
  </si>
  <si>
    <t>28.10.15</t>
  </si>
  <si>
    <t>24.11.15</t>
  </si>
  <si>
    <t>61165396975</t>
  </si>
  <si>
    <t>372622247892</t>
  </si>
  <si>
    <t>504363403</t>
  </si>
  <si>
    <t xml:space="preserve">Mohammad Irfan Pinjara </t>
  </si>
  <si>
    <t>Mohammad Arif</t>
  </si>
  <si>
    <t>Laxmi Nath Ji Mandir Ke Pass, Bikaner</t>
  </si>
  <si>
    <t>Govt. Engineering College, Bikaner</t>
  </si>
  <si>
    <t>10.2.13</t>
  </si>
  <si>
    <t>9.12.15</t>
  </si>
  <si>
    <t>iv</t>
  </si>
  <si>
    <t>61175808220</t>
  </si>
  <si>
    <t>802626877842</t>
  </si>
  <si>
    <t>504303746</t>
  </si>
  <si>
    <t>Simren Sethia</t>
  </si>
  <si>
    <t>Ashok Sethia</t>
  </si>
  <si>
    <t>Ganesh Tent House, Kumharo Ka Mohalla, Old Lane, Gangasahar, Bikaner</t>
  </si>
  <si>
    <t xml:space="preserve">ECB College </t>
  </si>
  <si>
    <t>504364405</t>
  </si>
  <si>
    <t>Saddam Hussain</t>
  </si>
  <si>
    <t>Kamrudeen</t>
  </si>
  <si>
    <t>Opp. Petrol Pump, Gangashar Road, Bikaner</t>
  </si>
  <si>
    <t>M.B.M. Engineering College, Jodhpur</t>
  </si>
  <si>
    <t>Jai Narayan Vyas University, Jodhpur</t>
  </si>
  <si>
    <t>B.E.</t>
  </si>
  <si>
    <t>14.12.15</t>
  </si>
  <si>
    <t>23.12.15</t>
  </si>
  <si>
    <t>0057000101261119</t>
  </si>
  <si>
    <t>712895549041</t>
  </si>
  <si>
    <t>504364108</t>
  </si>
  <si>
    <t>Saira Bano</t>
  </si>
  <si>
    <t>Bashir Mohd.</t>
  </si>
  <si>
    <t>Nayi Masjid Ke Pass, bindara ke bass, bikaner</t>
  </si>
  <si>
    <t>Beauty Parlour</t>
  </si>
  <si>
    <t>22.2.16</t>
  </si>
  <si>
    <t>29.3.16</t>
  </si>
  <si>
    <t>51100486508</t>
  </si>
  <si>
    <t>292941897685</t>
  </si>
  <si>
    <t>Raziya Bano</t>
  </si>
  <si>
    <t>Roshan Ali</t>
  </si>
  <si>
    <t>Sati Mata Mandir Ke Pass, Bikaner</t>
  </si>
  <si>
    <t>61070987179</t>
  </si>
  <si>
    <t>635545052060</t>
  </si>
  <si>
    <t>Moti Lal Sethia</t>
  </si>
  <si>
    <t>Shanti Lal Sethia</t>
  </si>
  <si>
    <t>Daga Sethia Mohalla, Bikaner</t>
  </si>
  <si>
    <t>Readymade Garment</t>
  </si>
  <si>
    <t>61080905284</t>
  </si>
  <si>
    <t>913111488579</t>
  </si>
  <si>
    <t>Mohammad Akil</t>
  </si>
  <si>
    <t>Mohd. Tahil</t>
  </si>
  <si>
    <t>Tajiyo Ki Chowki Ke Pass, Mohalla Tajban</t>
  </si>
  <si>
    <t>18660110031988</t>
  </si>
  <si>
    <t>273183962722</t>
  </si>
  <si>
    <t>Nilophar</t>
  </si>
  <si>
    <t>Sirajuddin</t>
  </si>
  <si>
    <t>1/66 MP Nagar Bikaner</t>
  </si>
  <si>
    <t>Optical Shop</t>
  </si>
  <si>
    <t>61174942744</t>
  </si>
  <si>
    <t>722201443387</t>
  </si>
  <si>
    <t>Sudha Banetha</t>
  </si>
  <si>
    <t>Chandra Kumar Banetha</t>
  </si>
  <si>
    <t>2 D-96, JNV Colony, Bikaner</t>
  </si>
  <si>
    <t>Sari Shop</t>
  </si>
  <si>
    <t>18650100012455</t>
  </si>
  <si>
    <t>859015754301</t>
  </si>
  <si>
    <t>Babita Sethia</t>
  </si>
  <si>
    <t>Manoj Kumar Sethia</t>
  </si>
  <si>
    <t>Bhansali bhawan Ke Pche, Old Line Gangasahar, Bikaner</t>
  </si>
  <si>
    <t>03210100003416</t>
  </si>
  <si>
    <t>253072927877</t>
  </si>
  <si>
    <t>Sanjey Simbhe</t>
  </si>
  <si>
    <t>Hansraj Khan</t>
  </si>
  <si>
    <t>Ward No.11, Manohriya, Bala Desar, Lunkaransar, Bikaner</t>
  </si>
  <si>
    <t>Dairy Work</t>
  </si>
  <si>
    <t>18650100007456</t>
  </si>
  <si>
    <t>460083478787</t>
  </si>
  <si>
    <t>Talem Rar</t>
  </si>
  <si>
    <t>Abdul Majid Rar</t>
  </si>
  <si>
    <t>7-E-29 Pawan Puri, Suth Estino bikaner</t>
  </si>
  <si>
    <t>51011830010</t>
  </si>
  <si>
    <t>333731454142</t>
  </si>
  <si>
    <t>Manjeet Singh</t>
  </si>
  <si>
    <t>Jevan Singh</t>
  </si>
  <si>
    <t>Gali No.9 Rampura Basti, Lalgarh bikaner</t>
  </si>
  <si>
    <t>Electric Part</t>
  </si>
  <si>
    <t>32392092725</t>
  </si>
  <si>
    <t>315812034185</t>
  </si>
  <si>
    <t>Sunita Sethia</t>
  </si>
  <si>
    <t>Jitendra Sethia</t>
  </si>
  <si>
    <t>Near Shiv Tempali, Dhanddhon K Chowk, bikaner</t>
  </si>
  <si>
    <t>51020404148</t>
  </si>
  <si>
    <t>936564811169</t>
  </si>
  <si>
    <t>Ajay Kumar Bothra</t>
  </si>
  <si>
    <t>Chainroop Bothra</t>
  </si>
  <si>
    <t>Ward No.27, Near Hariram Mandir K Pass, Bikaner</t>
  </si>
  <si>
    <t>Stationary Shop</t>
  </si>
  <si>
    <t>51091064151</t>
  </si>
  <si>
    <t>845178079941</t>
  </si>
  <si>
    <t>Pravin Bano</t>
  </si>
  <si>
    <t>Mohd. Iliyas</t>
  </si>
  <si>
    <t>Petrol Pump Ke Pass, Lohar Colony, GS Road, Bikaner</t>
  </si>
  <si>
    <t>18670100002567</t>
  </si>
  <si>
    <t>231028355606</t>
  </si>
  <si>
    <t>Sabeer Ali</t>
  </si>
  <si>
    <t>Haji Sattar Khan</t>
  </si>
  <si>
    <t>Behind of M.S., Hostel Ke Piche, Bhutto Ke Bass, Bikaner</t>
  </si>
  <si>
    <t>Fancy Store</t>
  </si>
  <si>
    <t>61064802166</t>
  </si>
  <si>
    <t>958031815997</t>
  </si>
  <si>
    <t>Sushila Devi Sethia</t>
  </si>
  <si>
    <t>Surendar Kumar</t>
  </si>
  <si>
    <t>Papad shop</t>
  </si>
  <si>
    <t>20026982919</t>
  </si>
  <si>
    <t>385076516841</t>
  </si>
  <si>
    <t>Shabnam Bano</t>
  </si>
  <si>
    <t>Alisher</t>
  </si>
  <si>
    <t>E-6 Sri Ganga Road, Urmmul Nagar Bikaner</t>
  </si>
  <si>
    <t>61192833120</t>
  </si>
  <si>
    <t>897428715618</t>
  </si>
  <si>
    <t>Mahendra Kumar Baid</t>
  </si>
  <si>
    <t>Rikhab Das Baid</t>
  </si>
  <si>
    <t>Baidon K Trepolia Bikaner</t>
  </si>
  <si>
    <t>Manufacturing of Ditirent Powder</t>
  </si>
  <si>
    <t>51101170413</t>
  </si>
  <si>
    <t>569286070307</t>
  </si>
  <si>
    <t>Amzad</t>
  </si>
  <si>
    <t>Fazal Rahman</t>
  </si>
  <si>
    <t>140 K, Baghwano Ka Mohalla, Pathano Ka Mohalla, Bikaner</t>
  </si>
  <si>
    <t>General shop</t>
  </si>
  <si>
    <t>20144500261</t>
  </si>
  <si>
    <t>454335732269</t>
  </si>
  <si>
    <t>Rubi Jusavat</t>
  </si>
  <si>
    <t>Mohd. Rafik</t>
  </si>
  <si>
    <t>Ratan Sagar Well Ke Pass, Behind Hiyad Post, Bikaner</t>
  </si>
  <si>
    <t>20144495727</t>
  </si>
  <si>
    <t>204585646535</t>
  </si>
  <si>
    <t>Paramjeet Kaur</t>
  </si>
  <si>
    <t>Amarjeet Kaur</t>
  </si>
  <si>
    <t>Mean Road, Taxi Stand Ke Pass, Bikaner</t>
  </si>
  <si>
    <t>61054814774</t>
  </si>
  <si>
    <t>291472237338</t>
  </si>
  <si>
    <t>Javed Ali</t>
  </si>
  <si>
    <t>Ummed Ali</t>
  </si>
  <si>
    <t>Infront of old Power Ke Pass, Khalla ra Mohalla, bikaner</t>
  </si>
  <si>
    <t>Auto Parts</t>
  </si>
  <si>
    <t>01350100015720</t>
  </si>
  <si>
    <t>520378606444</t>
  </si>
  <si>
    <t xml:space="preserve">Ajarudeen Parihar </t>
  </si>
  <si>
    <t>Safi Khan</t>
  </si>
  <si>
    <t>No.1 Garsisar, Bikaner</t>
  </si>
  <si>
    <t>Mobile Repairing</t>
  </si>
  <si>
    <t>33146991705</t>
  </si>
  <si>
    <t>746809720424</t>
  </si>
  <si>
    <t>Irfan Habib</t>
  </si>
  <si>
    <t>Fiyaz Mohd.</t>
  </si>
  <si>
    <t>Sidh Baba Ki Bagichi Jael Wall, Bikaner</t>
  </si>
  <si>
    <t>4947000100004548</t>
  </si>
  <si>
    <t>436579251576</t>
  </si>
  <si>
    <t>Abdul Rashid</t>
  </si>
  <si>
    <t>Habib Khan</t>
  </si>
  <si>
    <t>Choukhanti road, Bikaner</t>
  </si>
  <si>
    <t>Desiel Machenic</t>
  </si>
  <si>
    <t>51322191019628</t>
  </si>
  <si>
    <t>378432869075</t>
  </si>
  <si>
    <t>Rafeek Khan</t>
  </si>
  <si>
    <t>Allhra Khan</t>
  </si>
  <si>
    <t>Udairmasar bikaner</t>
  </si>
  <si>
    <t>61159514182</t>
  </si>
  <si>
    <t>642585596347</t>
  </si>
  <si>
    <t>Sanjay Deen</t>
  </si>
  <si>
    <t>Babu Lal</t>
  </si>
  <si>
    <t>Marana Pratap Colony, Bikaner</t>
  </si>
  <si>
    <t>3600000100141835</t>
  </si>
  <si>
    <t>960301603335</t>
  </si>
  <si>
    <t>Mohammed Irfans</t>
  </si>
  <si>
    <t>Mohd. Shafi</t>
  </si>
  <si>
    <t>Gali No.23, rampura Basti, Bikaner</t>
  </si>
  <si>
    <t>Computer Work</t>
  </si>
  <si>
    <t>61032351877</t>
  </si>
  <si>
    <t>466762162009</t>
  </si>
  <si>
    <t>Arti Mukim</t>
  </si>
  <si>
    <t>Rajesh Mukim</t>
  </si>
  <si>
    <t>Bothra Ka Mohalla, Rangdi Ka chowk, bikaner</t>
  </si>
  <si>
    <t>Ladies Item</t>
  </si>
  <si>
    <t>05730110007594</t>
  </si>
  <si>
    <t>650287399359</t>
  </si>
  <si>
    <t>Rafiq Tak</t>
  </si>
  <si>
    <t>Nijmal Khan</t>
  </si>
  <si>
    <t>Laxmi Nath Ji Ki Ghanti, Kalao Ka chowk, Bikaner</t>
  </si>
  <si>
    <t>Water Camper</t>
  </si>
  <si>
    <t>51020412398</t>
  </si>
  <si>
    <t>397566325088</t>
  </si>
  <si>
    <t>Barkat Bano</t>
  </si>
  <si>
    <t>Firoz</t>
  </si>
  <si>
    <t>Khadgavto Ka Mohalla, Koytwali K Pche, Bikaner</t>
  </si>
  <si>
    <t>18660110034941</t>
  </si>
  <si>
    <t>976620924153</t>
  </si>
  <si>
    <t>Bashirul Hak</t>
  </si>
  <si>
    <t>Demani Mohalla, Shitla Get Ke Ander, Bikaner</t>
  </si>
  <si>
    <t>Cloth Business</t>
  </si>
  <si>
    <t>61206535701</t>
  </si>
  <si>
    <t>436455549408</t>
  </si>
  <si>
    <t xml:space="preserve">Shabnam </t>
  </si>
  <si>
    <t>Abdul Shatar</t>
  </si>
  <si>
    <t>83402010033388</t>
  </si>
  <si>
    <t>527183219557</t>
  </si>
  <si>
    <t>Ajij Khan</t>
  </si>
  <si>
    <t>Ishak Khan</t>
  </si>
  <si>
    <t>Koriyo Ka Mohalla, Purani Ginani, Bikaner</t>
  </si>
  <si>
    <t>Chkki shop</t>
  </si>
  <si>
    <t>61263097123</t>
  </si>
  <si>
    <t>902648565351</t>
  </si>
  <si>
    <t>Hussain Ahmed</t>
  </si>
  <si>
    <t>Khurshid Ahmed</t>
  </si>
  <si>
    <t>Usto Ka Mohalla, Badi Masjid Ke Pass, Bikaner</t>
  </si>
  <si>
    <t>Hair Cutting</t>
  </si>
  <si>
    <t>01350100022137</t>
  </si>
  <si>
    <t>836643602087</t>
  </si>
  <si>
    <t>Haider Ali</t>
  </si>
  <si>
    <t>Rafik ali</t>
  </si>
  <si>
    <t>Ward No.19, Sayanarayan Mandir Ke Pass, Bikaner</t>
  </si>
  <si>
    <t>Dryclean Shop</t>
  </si>
  <si>
    <t>83034493691</t>
  </si>
  <si>
    <t>930703415285</t>
  </si>
  <si>
    <t>Kahakashan</t>
  </si>
  <si>
    <t>Liyakat Ali</t>
  </si>
  <si>
    <t>Madina Masjid Ke Pass, Bishtiyo Ka Bass, Bikaner</t>
  </si>
  <si>
    <t>61125516101</t>
  </si>
  <si>
    <t>719051292726</t>
  </si>
  <si>
    <t>Ashfak Ahmed</t>
  </si>
  <si>
    <t>4 Peer Ki Darga Ke Pass, Sadur Colony, bikaner</t>
  </si>
  <si>
    <t>Electric &amp; Light Decoration</t>
  </si>
  <si>
    <t>00822011012373</t>
  </si>
  <si>
    <t>768941697890</t>
  </si>
  <si>
    <t>Mohd. Hanif</t>
  </si>
  <si>
    <t>Haji Mohammad</t>
  </si>
  <si>
    <t>Sarodiya Basti, Hiranbaz Masjid Ke Pass, Bikaner</t>
  </si>
  <si>
    <t>Lakadi Ka Business</t>
  </si>
  <si>
    <t>83010830136</t>
  </si>
  <si>
    <t>926056331166</t>
  </si>
  <si>
    <t>Firoz Khan</t>
  </si>
  <si>
    <t>Rahim</t>
  </si>
  <si>
    <t>Village Kankarala T-Pugal, Bikaner</t>
  </si>
  <si>
    <t>Dairy Ferm</t>
  </si>
  <si>
    <t>61262792195</t>
  </si>
  <si>
    <t>685487753872</t>
  </si>
  <si>
    <t>Mohd. Ishak</t>
  </si>
  <si>
    <t>Agmad</t>
  </si>
  <si>
    <t>Kuchir Pura Mohalla, Keyam Khane Masjid Ke Pass, Bikaner</t>
  </si>
  <si>
    <t>Book Shop</t>
  </si>
  <si>
    <t>12281000002633</t>
  </si>
  <si>
    <t>543782324721</t>
  </si>
  <si>
    <t>Akila Parvin</t>
  </si>
  <si>
    <t>Mo. Aarif</t>
  </si>
  <si>
    <t>Chodaran Masjid Ke Pass, Bikaner</t>
  </si>
  <si>
    <t>18660110007723</t>
  </si>
  <si>
    <t>552023493742</t>
  </si>
  <si>
    <t>Daud Ali</t>
  </si>
  <si>
    <t>Mushtak Ali</t>
  </si>
  <si>
    <t>Gangsahar Rod, Hariyana Hotel Ke Pass, Bikaner</t>
  </si>
  <si>
    <t>160801000003824</t>
  </si>
  <si>
    <t>306771766567</t>
  </si>
  <si>
    <t>Gulshan</t>
  </si>
  <si>
    <t>Mobin</t>
  </si>
  <si>
    <t>Village Lidmarsar, Sipahiyo T-Bikaner</t>
  </si>
  <si>
    <t>Roti Dhaba</t>
  </si>
  <si>
    <t>56740100000507</t>
  </si>
  <si>
    <t>746396320094</t>
  </si>
  <si>
    <t>Nelophar Mangaliya</t>
  </si>
  <si>
    <t>Aahsanhulak Hak</t>
  </si>
  <si>
    <t>Suraj pura Tubel Ke Piche, Tilak Nagar, Bikaner</t>
  </si>
  <si>
    <t>61155247459</t>
  </si>
  <si>
    <t>822184789863</t>
  </si>
  <si>
    <t>Manoj Kumar Jain</t>
  </si>
  <si>
    <t>Banshi Lal</t>
  </si>
  <si>
    <t>Goga Gate, Gujro Ka Mohalla, Bikaner</t>
  </si>
  <si>
    <t>51113770393</t>
  </si>
  <si>
    <t>307069461317</t>
  </si>
  <si>
    <t>Mohammed Shafik</t>
  </si>
  <si>
    <t xml:space="preserve">Mohammed Rafik      </t>
  </si>
  <si>
    <t>Sarodiya Basti Odka Mohalla, bikaner</t>
  </si>
  <si>
    <t>Motor Mechanic</t>
  </si>
  <si>
    <t>51322191024387</t>
  </si>
  <si>
    <t>754172925507</t>
  </si>
  <si>
    <t>Sikander Ahmed</t>
  </si>
  <si>
    <t>Nishar Ahmed</t>
  </si>
  <si>
    <t>Amar Sar Kusa Ke Pass, Bikaner</t>
  </si>
  <si>
    <t>51095408714</t>
  </si>
  <si>
    <t>781810687193</t>
  </si>
  <si>
    <t>Kalu Khan</t>
  </si>
  <si>
    <t>Chouru Khan</t>
  </si>
  <si>
    <t>Teliyo Ki Masjid Teliwada Ke Pass, Bikaner</t>
  </si>
  <si>
    <t>General Shop</t>
  </si>
  <si>
    <t>18660110032374</t>
  </si>
  <si>
    <t>759238510308</t>
  </si>
  <si>
    <t>Mohammed Kaif</t>
  </si>
  <si>
    <t>Ahmed Hasan</t>
  </si>
  <si>
    <t>Photo State Shop</t>
  </si>
  <si>
    <t>61050882227</t>
  </si>
  <si>
    <t>239969535127</t>
  </si>
  <si>
    <t>Rajpreet Kaur</t>
  </si>
  <si>
    <t>Lakvinder Singh</t>
  </si>
  <si>
    <t>5/38 MP Colony, Bikaner</t>
  </si>
  <si>
    <t>Silai Centre</t>
  </si>
  <si>
    <t>51109281194</t>
  </si>
  <si>
    <t>442065354015</t>
  </si>
  <si>
    <t>Ajamal Husain</t>
  </si>
  <si>
    <t>Ramger Ke Samne, Nayko Ka Mohalla</t>
  </si>
  <si>
    <t>Building Material</t>
  </si>
  <si>
    <t>83422010025513</t>
  </si>
  <si>
    <t>834936297710</t>
  </si>
  <si>
    <t>Khusart Jha</t>
  </si>
  <si>
    <t>Mohd. Ayub</t>
  </si>
  <si>
    <t>Changaran Mohalla, bikaner</t>
  </si>
  <si>
    <t>8040</t>
  </si>
  <si>
    <t>339722219555</t>
  </si>
  <si>
    <t>Jalley Khan</t>
  </si>
  <si>
    <t>Noorsar Jalwai, Bikaner</t>
  </si>
  <si>
    <t>Hotel Dhaba</t>
  </si>
  <si>
    <t>61290237793</t>
  </si>
  <si>
    <t>205410676503</t>
  </si>
  <si>
    <t xml:space="preserve">Sujata </t>
  </si>
  <si>
    <t>Kanwar Zeet Singh</t>
  </si>
  <si>
    <t>10/44 MP Nagar, Bikaner</t>
  </si>
  <si>
    <t>51106234645</t>
  </si>
  <si>
    <t>887992868568</t>
  </si>
  <si>
    <t>Abdul Hamid</t>
  </si>
  <si>
    <t>Behind Vimal Bhawan, MP Colony Road, Bikaner</t>
  </si>
  <si>
    <t>83422010004815</t>
  </si>
  <si>
    <t>607297377585</t>
  </si>
  <si>
    <t>Sikander Ali</t>
  </si>
  <si>
    <t>Baksh Khan</t>
  </si>
  <si>
    <t>39 shobhasar bikaner</t>
  </si>
  <si>
    <t>61220983518</t>
  </si>
  <si>
    <t>830479665314</t>
  </si>
  <si>
    <t>Babu Khan</t>
  </si>
  <si>
    <t>Jalaldin</t>
  </si>
  <si>
    <t>Ward No.8, Singuroo Village, Bikaner</t>
  </si>
  <si>
    <t>61075939743</t>
  </si>
  <si>
    <t>982634531038</t>
  </si>
  <si>
    <t>Gulam Jora</t>
  </si>
  <si>
    <t>Mohd. Aklakh</t>
  </si>
  <si>
    <t>Damamiyo Ka Bass, Shitlaaa Gate, Bikaner</t>
  </si>
  <si>
    <t>61295681792</t>
  </si>
  <si>
    <t>924380223924</t>
  </si>
  <si>
    <t>Sabir Ali</t>
  </si>
  <si>
    <t>Nashuru Din</t>
  </si>
  <si>
    <t>Near Damamian Masjid Kelu Bass, ward No.1, Th-Dungargarh Bikaner</t>
  </si>
  <si>
    <t>Mobile Shop</t>
  </si>
  <si>
    <t>61204238224</t>
  </si>
  <si>
    <t>827598538670</t>
  </si>
  <si>
    <t>Rahisha Bano</t>
  </si>
  <si>
    <t>Mohd. Amin</t>
  </si>
  <si>
    <t>Vill. Mahajan Th-Lunkasar, Bikaner</t>
  </si>
  <si>
    <t>61255247273</t>
  </si>
  <si>
    <t>829966805629</t>
  </si>
  <si>
    <t>Nargish Bano</t>
  </si>
  <si>
    <t>Shal Ahmad</t>
  </si>
  <si>
    <t>Opp. Nayariyo Ke Masjid, Mohalla Chungran bikaner</t>
  </si>
  <si>
    <t>61309452251</t>
  </si>
  <si>
    <t>206052252943</t>
  </si>
  <si>
    <t>Jafar Iqbal</t>
  </si>
  <si>
    <t>Nasir Deen</t>
  </si>
  <si>
    <t>Sadar Bazar, Deshnok Th-Bikaner</t>
  </si>
  <si>
    <t>51322191056166</t>
  </si>
  <si>
    <t>964441819206</t>
  </si>
  <si>
    <t xml:space="preserve">Najma </t>
  </si>
  <si>
    <t>341 Ward No.5, Bhagat Singh Colony, Bikaner</t>
  </si>
  <si>
    <t>Off Sat &amp; Printing Press</t>
  </si>
  <si>
    <t>3822101005066</t>
  </si>
  <si>
    <t>980827943822</t>
  </si>
  <si>
    <t>Yashin Khan</t>
  </si>
  <si>
    <t>Aman Khan</t>
  </si>
  <si>
    <t>Ward no.1 Hanuman ji Mandir Ke Pass, Bikaner</t>
  </si>
  <si>
    <t>D.J. Bend</t>
  </si>
  <si>
    <t>531102010007154</t>
  </si>
  <si>
    <t>851377195666</t>
  </si>
  <si>
    <t>Rajak</t>
  </si>
  <si>
    <t>Mo. Ramjan</t>
  </si>
  <si>
    <t>Chhimpa Ke Masjid Ke Pass, Bikaner</t>
  </si>
  <si>
    <t>Plumber</t>
  </si>
  <si>
    <t>30372825038</t>
  </si>
  <si>
    <t>680790409277</t>
  </si>
  <si>
    <t>Anwar Ali</t>
  </si>
  <si>
    <t>Naserudin</t>
  </si>
  <si>
    <t>Ward No.4, Farasan Ka Mohalla, bikaner</t>
  </si>
  <si>
    <t>51015167512</t>
  </si>
  <si>
    <t>900130421634</t>
  </si>
  <si>
    <t>Shina Bano</t>
  </si>
  <si>
    <t>Ramjan</t>
  </si>
  <si>
    <t>Bishtiyo Ki Masjid Ke Pass, Gulzar Basti, Bikaner</t>
  </si>
  <si>
    <t>670001700107</t>
  </si>
  <si>
    <t>793020734157</t>
  </si>
  <si>
    <t>Kashid Hasan Panwar</t>
  </si>
  <si>
    <t>Vasif Ali</t>
  </si>
  <si>
    <t>Kuve Ke Pass, Ridmalsar, Bikaner</t>
  </si>
  <si>
    <t>61169775507</t>
  </si>
  <si>
    <t>306874933692</t>
  </si>
  <si>
    <t>Riyaj Ali</t>
  </si>
  <si>
    <t>Lala Khan</t>
  </si>
  <si>
    <t>Chak 9D KD, 8KYD Bikaner</t>
  </si>
  <si>
    <t>2624000100083028</t>
  </si>
  <si>
    <t>748680633888</t>
  </si>
  <si>
    <t>Mehmood Ali</t>
  </si>
  <si>
    <t>Hazi Mohammed</t>
  </si>
  <si>
    <t>Jasana House Ke Pass, Mugal Manjil Ke Samne</t>
  </si>
  <si>
    <t>3592000100142513</t>
  </si>
  <si>
    <t>931169616211</t>
  </si>
  <si>
    <t xml:space="preserve">Abdul Ajij </t>
  </si>
  <si>
    <t>Ahsanual Hak</t>
  </si>
  <si>
    <t>Kushimanjil Kuchilpura, bikaner</t>
  </si>
  <si>
    <t>667010110005668</t>
  </si>
  <si>
    <t>829421195279</t>
  </si>
  <si>
    <t>Amirudeen</t>
  </si>
  <si>
    <t>Mohd. Yusuf</t>
  </si>
  <si>
    <t>Gali No.30 Near Mohram Ki Chowki, Rampura Basti, Lalgarh, Bikaner</t>
  </si>
  <si>
    <t>61258700072</t>
  </si>
  <si>
    <t>860864235020</t>
  </si>
  <si>
    <t>Meraj Bano</t>
  </si>
  <si>
    <t>Mohd. Shakil</t>
  </si>
  <si>
    <t>Gali No.12 Rampura Basti, Lalgarh, Bikaner</t>
  </si>
  <si>
    <t>83422010050787</t>
  </si>
  <si>
    <t>317756328815</t>
  </si>
  <si>
    <t>Kherunnisha</t>
  </si>
  <si>
    <t>Sokat Ali</t>
  </si>
  <si>
    <t>Mastan Road, Madina Masjid Ke Pass, Bikaner</t>
  </si>
  <si>
    <t>51109282198</t>
  </si>
  <si>
    <t>285548714364</t>
  </si>
  <si>
    <t>Sayara Bano</t>
  </si>
  <si>
    <t>Ayub Khan</t>
  </si>
  <si>
    <t>Chikhuti Railway Fatak, Bikaner</t>
  </si>
  <si>
    <t>Iron Work</t>
  </si>
  <si>
    <t>61092761699</t>
  </si>
  <si>
    <t>513453418253</t>
  </si>
  <si>
    <t>504420458   504420442</t>
  </si>
  <si>
    <t>Saddam Husan</t>
  </si>
  <si>
    <t>Near Merza Wali Masjid Rid Malsar, Bikaner</t>
  </si>
  <si>
    <t>Diesel Work</t>
  </si>
  <si>
    <t>6260632881</t>
  </si>
  <si>
    <t>310293921708</t>
  </si>
  <si>
    <t>Anees Ahamad</t>
  </si>
  <si>
    <t xml:space="preserve">Mahamood </t>
  </si>
  <si>
    <t>Madina Masjid Sikkon Ka Mohalla, Bikaner</t>
  </si>
  <si>
    <t>Diesel Mechanic</t>
  </si>
  <si>
    <t>51322191047966</t>
  </si>
  <si>
    <t>925509675169</t>
  </si>
  <si>
    <t>Sahnaz</t>
  </si>
  <si>
    <t>Mohd. Ramjan</t>
  </si>
  <si>
    <t>Gali No.6, Dhobi Talai, Bikaner</t>
  </si>
  <si>
    <t>Shoes Work</t>
  </si>
  <si>
    <t>83402010033446</t>
  </si>
  <si>
    <t>485677418485</t>
  </si>
  <si>
    <t>Aman Ahmed</t>
  </si>
  <si>
    <t>Moinuddin</t>
  </si>
  <si>
    <t>Mohalla Bhistuan, Inside Kote Gate Bikaner</t>
  </si>
  <si>
    <t>31.3.16</t>
  </si>
  <si>
    <t>670001440806</t>
  </si>
  <si>
    <t>335331507619</t>
  </si>
  <si>
    <t>Muneer Khan</t>
  </si>
  <si>
    <t>Nattu Khan</t>
  </si>
  <si>
    <t>Dhodha Tharusar Bikaner</t>
  </si>
  <si>
    <t xml:space="preserve">Photo State Typing </t>
  </si>
  <si>
    <t>3603000100019124</t>
  </si>
  <si>
    <t>369941784984</t>
  </si>
  <si>
    <t>Farjana</t>
  </si>
  <si>
    <t>Mumtaj</t>
  </si>
  <si>
    <t>1 ALM, 40KYD 34KYD Bikaner 61 Head Rajasthan</t>
  </si>
  <si>
    <t>Manihari Soap</t>
  </si>
  <si>
    <t>61181678304</t>
  </si>
  <si>
    <t>317258516444</t>
  </si>
  <si>
    <t>Mohmmed Iliyas</t>
  </si>
  <si>
    <t>Akhlak Ahmed</t>
  </si>
  <si>
    <t>Mustafa Masjid ke Pas Bhagat Singh Colony Sarvodaya Bas</t>
  </si>
  <si>
    <t>Mechanical Works</t>
  </si>
  <si>
    <t>61296544233</t>
  </si>
  <si>
    <t>664319930750</t>
  </si>
  <si>
    <t>Navab Ali</t>
  </si>
  <si>
    <t>Anwar Khan</t>
  </si>
  <si>
    <t>Gharsisar 37 Masjid Ka Bass Bikaner</t>
  </si>
  <si>
    <t>Taxi Parts</t>
  </si>
  <si>
    <t>531102010012863</t>
  </si>
  <si>
    <t>712899358832</t>
  </si>
  <si>
    <t>Mohammed Makbul</t>
  </si>
  <si>
    <t>Haji Rehman Ali</t>
  </si>
  <si>
    <t>Gali No.11 Dhobi talai bal Bharti School ke Piche Rani Bazar</t>
  </si>
  <si>
    <t>Machinary Works</t>
  </si>
  <si>
    <t>20051604196</t>
  </si>
  <si>
    <t>414415725486</t>
  </si>
  <si>
    <t>Mehrunisha</t>
  </si>
  <si>
    <t>Mohmmad Ramjan Khan</t>
  </si>
  <si>
    <t>Koriyan Masjid ke Pas Bikaner</t>
  </si>
  <si>
    <t>Readymade Garments</t>
  </si>
  <si>
    <t>83402010033412</t>
  </si>
  <si>
    <t>395453997490</t>
  </si>
  <si>
    <t>Afroaj Kallar</t>
  </si>
  <si>
    <t>Abdul Satar Kallar</t>
  </si>
  <si>
    <t>Behind Sardul Sports School Indira Colony</t>
  </si>
  <si>
    <t>Tailoring &amp; Selling Boutiqur</t>
  </si>
  <si>
    <t>83402010033427</t>
  </si>
  <si>
    <t>571630927638</t>
  </si>
  <si>
    <t>Mobina</t>
  </si>
  <si>
    <t>Mohammad Salim</t>
  </si>
  <si>
    <t>Karni Singh Chakra Lalgarh Bikaner</t>
  </si>
  <si>
    <t>Parchun Soap</t>
  </si>
  <si>
    <t>83034875068</t>
  </si>
  <si>
    <t>945626235288</t>
  </si>
  <si>
    <t>Satnam Singh</t>
  </si>
  <si>
    <t>Lakhveer Singh</t>
  </si>
  <si>
    <t>DOBB Rambala, Bikaner</t>
  </si>
  <si>
    <t>Dr. Tanveer Malawat college of Nursing, Biknaer</t>
  </si>
  <si>
    <t>Rajasthan University of Health Science, Jaipur</t>
  </si>
  <si>
    <t>10.12.14</t>
  </si>
  <si>
    <t>9.5.16</t>
  </si>
  <si>
    <t xml:space="preserve">II </t>
  </si>
  <si>
    <t>61138891406</t>
  </si>
  <si>
    <t>923826713005</t>
  </si>
  <si>
    <t>504431569</t>
  </si>
  <si>
    <t>Sayyed Haider</t>
  </si>
  <si>
    <t>Abdul Jabbar</t>
  </si>
  <si>
    <t>Tayyab Masjid, Chungi Nagar, Bikaner</t>
  </si>
  <si>
    <t>8.1.14</t>
  </si>
  <si>
    <t>61160520307</t>
  </si>
  <si>
    <t>284707559523</t>
  </si>
  <si>
    <t>504431582</t>
  </si>
  <si>
    <t>Rajat Ahmed</t>
  </si>
  <si>
    <t>Rajesh Ahmed</t>
  </si>
  <si>
    <t>M/P Nagar, Bikaner</t>
  </si>
  <si>
    <t>ECB Polytechnic College, Biknaer</t>
  </si>
  <si>
    <t>Polytechnic College, Biknaer</t>
  </si>
  <si>
    <t>Mechanical Diploma</t>
  </si>
  <si>
    <t>3 Years</t>
  </si>
  <si>
    <t xml:space="preserve">I </t>
  </si>
  <si>
    <t>83422010042141</t>
  </si>
  <si>
    <t>290580321159</t>
  </si>
  <si>
    <t>504430043</t>
  </si>
  <si>
    <t>Nehru Chowk, Bikaner</t>
  </si>
  <si>
    <t>504430044</t>
  </si>
  <si>
    <t>Mangu Ahmd.</t>
  </si>
  <si>
    <t>sarvodiya basti MP rod bkn</t>
  </si>
  <si>
    <t>muslim</t>
  </si>
  <si>
    <t>Saloon shop</t>
  </si>
  <si>
    <t>6.7.16</t>
  </si>
  <si>
    <t>51111178412</t>
  </si>
  <si>
    <t>489640416570</t>
  </si>
  <si>
    <t>504506035</t>
  </si>
  <si>
    <t>Abdul Mutlib</t>
  </si>
  <si>
    <t>Abdul Kalam</t>
  </si>
  <si>
    <t>mohla bhistiya madina mazid</t>
  </si>
  <si>
    <t>32133247145</t>
  </si>
  <si>
    <t>552437314203</t>
  </si>
  <si>
    <t>501895961</t>
  </si>
  <si>
    <t>Jalilur Rahma</t>
  </si>
  <si>
    <t>Abdul Rahma</t>
  </si>
  <si>
    <t>mohla punjab giran</t>
  </si>
  <si>
    <t>Agriculture Work</t>
  </si>
  <si>
    <t>2138201001613</t>
  </si>
  <si>
    <t>669042374137</t>
  </si>
  <si>
    <t>504471966</t>
  </si>
  <si>
    <t>Mohd. Aslam</t>
  </si>
  <si>
    <t>Modh. Ali</t>
  </si>
  <si>
    <t>Mp nager bkn</t>
  </si>
  <si>
    <t>Cold Water</t>
  </si>
  <si>
    <t>646766352430</t>
  </si>
  <si>
    <t>504471924</t>
  </si>
  <si>
    <t>Sultana</t>
  </si>
  <si>
    <t>sarvodiya basti</t>
  </si>
  <si>
    <t>Tailoring Wrok</t>
  </si>
  <si>
    <t>83422010049439</t>
  </si>
  <si>
    <t>907009337622</t>
  </si>
  <si>
    <t>504209004</t>
  </si>
  <si>
    <t>Mohd Yasin</t>
  </si>
  <si>
    <t>redmalser</t>
  </si>
  <si>
    <t>General Store</t>
  </si>
  <si>
    <t>238480169288</t>
  </si>
  <si>
    <t>504471916</t>
  </si>
  <si>
    <t>Taiyab Ali</t>
  </si>
  <si>
    <t>Akber Ali</t>
  </si>
  <si>
    <t>husani mazid kerbala</t>
  </si>
  <si>
    <t>2138101013479</t>
  </si>
  <si>
    <t>689378563822</t>
  </si>
  <si>
    <t>502222389</t>
  </si>
  <si>
    <t>Nagima</t>
  </si>
  <si>
    <t>Jamir hasan</t>
  </si>
  <si>
    <t>rampura basti gle no- 18</t>
  </si>
  <si>
    <t>Cloth Work</t>
  </si>
  <si>
    <t>51012355611</t>
  </si>
  <si>
    <t>926517976160</t>
  </si>
  <si>
    <t>504471895</t>
  </si>
  <si>
    <t>Mo. Hanif</t>
  </si>
  <si>
    <t>Kabal khan</t>
  </si>
  <si>
    <t xml:space="preserve">jalwali </t>
  </si>
  <si>
    <t>Animal foods</t>
  </si>
  <si>
    <t>83034710243</t>
  </si>
  <si>
    <t>972631150938</t>
  </si>
  <si>
    <t>504420555</t>
  </si>
  <si>
    <t>Mahendi Hasan</t>
  </si>
  <si>
    <t>Gulam hasan</t>
  </si>
  <si>
    <t>12281000002614</t>
  </si>
  <si>
    <t>714388715649</t>
  </si>
  <si>
    <t>504471896</t>
  </si>
  <si>
    <t>Mohd. Husan</t>
  </si>
  <si>
    <t>Gos mohd.</t>
  </si>
  <si>
    <t>raten sager kuwa ka pass</t>
  </si>
  <si>
    <t>Wood Work</t>
  </si>
  <si>
    <t>83003744359</t>
  </si>
  <si>
    <t>798812590872</t>
  </si>
  <si>
    <t>504471868</t>
  </si>
  <si>
    <t>Asger Ali</t>
  </si>
  <si>
    <t>Abdul sakub</t>
  </si>
  <si>
    <t>mohla vyapariyan</t>
  </si>
  <si>
    <t>Restaurant</t>
  </si>
  <si>
    <t>61284381815</t>
  </si>
  <si>
    <t>279771367615</t>
  </si>
  <si>
    <t>504471791</t>
  </si>
  <si>
    <t>Nur Mohmed</t>
  </si>
  <si>
    <t>Sumsudin</t>
  </si>
  <si>
    <t>61044037413</t>
  </si>
  <si>
    <t>311284423031</t>
  </si>
  <si>
    <t>504471650</t>
  </si>
  <si>
    <t>Sadakat Ali</t>
  </si>
  <si>
    <t>Gulam Jilani</t>
  </si>
  <si>
    <t>bidaser bari</t>
  </si>
  <si>
    <t>63050989119</t>
  </si>
  <si>
    <t>263065284446</t>
  </si>
  <si>
    <t>504433395</t>
  </si>
  <si>
    <t>Ramzan Mohammed</t>
  </si>
  <si>
    <t>Mohd. Ali</t>
  </si>
  <si>
    <t>rajiv nager bkn</t>
  </si>
  <si>
    <t>Fruit Work</t>
  </si>
  <si>
    <t>61298494732</t>
  </si>
  <si>
    <t>772612300426</t>
  </si>
  <si>
    <t>504471869</t>
  </si>
  <si>
    <t>Mahander Rakhecha</t>
  </si>
  <si>
    <t>Dal Chand</t>
  </si>
  <si>
    <t xml:space="preserve">rampureya </t>
  </si>
  <si>
    <t>jain</t>
  </si>
  <si>
    <t>Stationary</t>
  </si>
  <si>
    <t>51020344608</t>
  </si>
  <si>
    <t>482433003286</t>
  </si>
  <si>
    <t>504471935</t>
  </si>
  <si>
    <t>Sahjad Ali Chudighar</t>
  </si>
  <si>
    <t>Askar Ali</t>
  </si>
  <si>
    <t>shetla get</t>
  </si>
  <si>
    <t>Cooler Paint Shop</t>
  </si>
  <si>
    <t>05730110004920</t>
  </si>
  <si>
    <t>698239963248</t>
  </si>
  <si>
    <t>504471841</t>
  </si>
  <si>
    <t>Modh. Rafiq Rangrej</t>
  </si>
  <si>
    <t>Nak Mohd.</t>
  </si>
  <si>
    <t>dhan mandi word N0. 29</t>
  </si>
  <si>
    <t>Polish Centre</t>
  </si>
  <si>
    <t>61034866839</t>
  </si>
  <si>
    <t>207697673071</t>
  </si>
  <si>
    <t>504471817</t>
  </si>
  <si>
    <t>Mohd. Ikbal</t>
  </si>
  <si>
    <t>Mohd. Ushman</t>
  </si>
  <si>
    <t>lohar colony bkn</t>
  </si>
  <si>
    <t>32550110002155</t>
  </si>
  <si>
    <t>949706320315</t>
  </si>
  <si>
    <t>504471806</t>
  </si>
  <si>
    <t>Mangi Khan</t>
  </si>
  <si>
    <t xml:space="preserve">bhinashar </t>
  </si>
  <si>
    <t>Cycle Work</t>
  </si>
  <si>
    <t>51050100004854</t>
  </si>
  <si>
    <t>798266004203</t>
  </si>
  <si>
    <t>504506093</t>
  </si>
  <si>
    <t>Afzal kha</t>
  </si>
  <si>
    <t>Muktar Ahmed</t>
  </si>
  <si>
    <t>indera colony</t>
  </si>
  <si>
    <t>GYM</t>
  </si>
  <si>
    <t>12281000003683</t>
  </si>
  <si>
    <t>732998351444</t>
  </si>
  <si>
    <t>504471853</t>
  </si>
  <si>
    <t>Nayaj Mohd.</t>
  </si>
  <si>
    <t>Chotu Kha</t>
  </si>
  <si>
    <t>ranibaja</t>
  </si>
  <si>
    <t>Tailoring Work</t>
  </si>
  <si>
    <t>20077776745</t>
  </si>
  <si>
    <t>848225594998</t>
  </si>
  <si>
    <t>504471725</t>
  </si>
  <si>
    <t>Barkat Ali</t>
  </si>
  <si>
    <t>Abdul Shetar</t>
  </si>
  <si>
    <t>phar bhajar</t>
  </si>
  <si>
    <t>Tyre shop</t>
  </si>
  <si>
    <t>61252461006</t>
  </si>
  <si>
    <t>927042430443</t>
  </si>
  <si>
    <t>504506088</t>
  </si>
  <si>
    <t>Ilmu Deen</t>
  </si>
  <si>
    <t>kashaiyo ki bari</t>
  </si>
  <si>
    <t>Egg Shop</t>
  </si>
  <si>
    <t>61036415524</t>
  </si>
  <si>
    <t>569495343835</t>
  </si>
  <si>
    <t>504471724</t>
  </si>
  <si>
    <t>Raufudeen Kaji</t>
  </si>
  <si>
    <t>Sagrudeen</t>
  </si>
  <si>
    <t>usto ka mohla</t>
  </si>
  <si>
    <t>Ghee Store</t>
  </si>
  <si>
    <t>51020406101</t>
  </si>
  <si>
    <t>619750302215</t>
  </si>
  <si>
    <t>504506085</t>
  </si>
  <si>
    <t>Abdul Rehman</t>
  </si>
  <si>
    <t>Mohd. Ishk</t>
  </si>
  <si>
    <t>C.T kotwali</t>
  </si>
  <si>
    <t>Aata Chakki</t>
  </si>
  <si>
    <t>31457648327</t>
  </si>
  <si>
    <t>217173912618</t>
  </si>
  <si>
    <t>504471831</t>
  </si>
  <si>
    <t>Mohd. Sajid</t>
  </si>
  <si>
    <t>post office</t>
  </si>
  <si>
    <t>4947000100010538</t>
  </si>
  <si>
    <t>900999857521</t>
  </si>
  <si>
    <t>504471867</t>
  </si>
  <si>
    <t>Mumtaj Ali</t>
  </si>
  <si>
    <t>Kudabuks</t>
  </si>
  <si>
    <t>koriyoka bas mahejen</t>
  </si>
  <si>
    <t>D.J. Sound</t>
  </si>
  <si>
    <t>3310679340</t>
  </si>
  <si>
    <t>743855808295</t>
  </si>
  <si>
    <t>501429790</t>
  </si>
  <si>
    <t>Abdul Aziz Usta</t>
  </si>
  <si>
    <t>Electronic Work</t>
  </si>
  <si>
    <t>30158462746</t>
  </si>
  <si>
    <t>721959549244</t>
  </si>
  <si>
    <t>504471923</t>
  </si>
  <si>
    <t>Jamila</t>
  </si>
  <si>
    <t>frasho ki mazid</t>
  </si>
  <si>
    <t>18660110026038</t>
  </si>
  <si>
    <t>753135154343</t>
  </si>
  <si>
    <t>504506115</t>
  </si>
  <si>
    <t>Mo. Isamail</t>
  </si>
  <si>
    <t>51104605091</t>
  </si>
  <si>
    <t>417129720027</t>
  </si>
  <si>
    <t>Mohd. Zafer</t>
  </si>
  <si>
    <t>Mhamud Hasun</t>
  </si>
  <si>
    <t>chopdaro ki mazid</t>
  </si>
  <si>
    <t>Head Repairing Work</t>
  </si>
  <si>
    <t>10092731891</t>
  </si>
  <si>
    <t>567106126758</t>
  </si>
  <si>
    <t>Ramjan Ali</t>
  </si>
  <si>
    <t>Kasam Ali</t>
  </si>
  <si>
    <t>kalu bas word no.1 shree dungerged</t>
  </si>
  <si>
    <t>Hair Saloon</t>
  </si>
  <si>
    <t>15252191042334</t>
  </si>
  <si>
    <t>823271300538</t>
  </si>
  <si>
    <t>Jamil</t>
  </si>
  <si>
    <t>cosmatics &amp; Gift Items</t>
  </si>
  <si>
    <t>20214684148</t>
  </si>
  <si>
    <t>318260617263</t>
  </si>
  <si>
    <t>Rukhsana</t>
  </si>
  <si>
    <t>Nathu Shaa</t>
  </si>
  <si>
    <t>jalalasar bkn</t>
  </si>
  <si>
    <t>51082925534</t>
  </si>
  <si>
    <t>358701608933</t>
  </si>
  <si>
    <t>Mohd. Ramjan Kayamkhani</t>
  </si>
  <si>
    <t>Husan Bux</t>
  </si>
  <si>
    <t>mhila mandal school ka samne</t>
  </si>
  <si>
    <t>Disposal Store</t>
  </si>
  <si>
    <t>51095416714</t>
  </si>
  <si>
    <t>885540420960</t>
  </si>
  <si>
    <t>Sayra</t>
  </si>
  <si>
    <t xml:space="preserve">Firoj </t>
  </si>
  <si>
    <t>kotiyo ka mohla</t>
  </si>
  <si>
    <t>531102010008983</t>
  </si>
  <si>
    <t>394233535103</t>
  </si>
  <si>
    <t>Afsana</t>
  </si>
  <si>
    <t>Niyaj Ahmed.</t>
  </si>
  <si>
    <t>madina mazid k samne</t>
  </si>
  <si>
    <t>20290334699</t>
  </si>
  <si>
    <t>326353114157</t>
  </si>
  <si>
    <t>Salma</t>
  </si>
  <si>
    <t>galwali</t>
  </si>
  <si>
    <t>Manihari Work</t>
  </si>
  <si>
    <t>83034710210</t>
  </si>
  <si>
    <t>598261245570</t>
  </si>
  <si>
    <t>Barket khan</t>
  </si>
  <si>
    <t>Pale Khan</t>
  </si>
  <si>
    <t>jamser</t>
  </si>
  <si>
    <t>cloth shop</t>
  </si>
  <si>
    <t>51104024583</t>
  </si>
  <si>
    <t>913796067962</t>
  </si>
  <si>
    <t>Akbbr Khan</t>
  </si>
  <si>
    <t>Muktiyar Khan</t>
  </si>
  <si>
    <t>61299456309</t>
  </si>
  <si>
    <t>469592549505</t>
  </si>
  <si>
    <t>Jeet Mal Bothra</t>
  </si>
  <si>
    <t>Magraj Bothra</t>
  </si>
  <si>
    <t>raniser bas gandi chok</t>
  </si>
  <si>
    <t>51079178552</t>
  </si>
  <si>
    <t>231955836449</t>
  </si>
  <si>
    <t>Sayra Bano</t>
  </si>
  <si>
    <t>Anwer Khan</t>
  </si>
  <si>
    <t>akaser</t>
  </si>
  <si>
    <t>61177753038</t>
  </si>
  <si>
    <t>586353965899</t>
  </si>
  <si>
    <t>Mohd. Faruk</t>
  </si>
  <si>
    <t>Naser Kha</t>
  </si>
  <si>
    <t>rampura</t>
  </si>
  <si>
    <t>Ladies Readymade Garment</t>
  </si>
  <si>
    <t>700801010005432</t>
  </si>
  <si>
    <t>330999967509</t>
  </si>
  <si>
    <t>Hasan Ali Khan</t>
  </si>
  <si>
    <t>Nisar Ali</t>
  </si>
  <si>
    <t>61089766568</t>
  </si>
  <si>
    <t>637653697650</t>
  </si>
  <si>
    <t>Mohd. Aabid</t>
  </si>
  <si>
    <t>Din Mohd.</t>
  </si>
  <si>
    <t xml:space="preserve">kuchilpura </t>
  </si>
  <si>
    <t>Printing Press</t>
  </si>
  <si>
    <t>61092850911</t>
  </si>
  <si>
    <t>495361779664</t>
  </si>
  <si>
    <t>Rukhsar</t>
  </si>
  <si>
    <t>Jahur Deen</t>
  </si>
  <si>
    <t>Plastic Work</t>
  </si>
  <si>
    <t>32519410138</t>
  </si>
  <si>
    <t>260800470970</t>
  </si>
  <si>
    <t>Abdul Quim</t>
  </si>
  <si>
    <t>Nishar Ahamed</t>
  </si>
  <si>
    <t>nokha worad no. 15</t>
  </si>
  <si>
    <t>Medical Store</t>
  </si>
  <si>
    <t>50096679178</t>
  </si>
  <si>
    <t>847662359074</t>
  </si>
  <si>
    <t>Gulzar Khan</t>
  </si>
  <si>
    <t>Jaladin</t>
  </si>
  <si>
    <t>gharshiser</t>
  </si>
  <si>
    <t>0057000101290139</t>
  </si>
  <si>
    <t>926777081654</t>
  </si>
  <si>
    <t>Afroz Siddiqui</t>
  </si>
  <si>
    <t>Naved Siddiqui</t>
  </si>
  <si>
    <t>1/43 Mp colony</t>
  </si>
  <si>
    <t>4720001500000885</t>
  </si>
  <si>
    <t>771845859954</t>
  </si>
  <si>
    <t xml:space="preserve"> Aarif Hussain</t>
  </si>
  <si>
    <t>Aabid Hussain</t>
  </si>
  <si>
    <t xml:space="preserve">pabu bari </t>
  </si>
  <si>
    <t>18660110021941</t>
  </si>
  <si>
    <t>548433947151</t>
  </si>
  <si>
    <t>Jakir Hussain</t>
  </si>
  <si>
    <t>Lath Machine Work</t>
  </si>
  <si>
    <t>61170834695</t>
  </si>
  <si>
    <t>868903376495</t>
  </si>
  <si>
    <t>Mohd. Refik</t>
  </si>
  <si>
    <t>dhubitalai gali no-14</t>
  </si>
  <si>
    <t>Electronic Shop</t>
  </si>
  <si>
    <t>20214677345</t>
  </si>
  <si>
    <t>779721190757</t>
  </si>
  <si>
    <t>Shaphakat Husain</t>
  </si>
  <si>
    <t>Rafik Ahmed</t>
  </si>
  <si>
    <t>bistiyan mohla</t>
  </si>
  <si>
    <t>61171243013</t>
  </si>
  <si>
    <t>985560321327</t>
  </si>
  <si>
    <t>Gudiya Mahatama</t>
  </si>
  <si>
    <t>Yogesh Mahatama</t>
  </si>
  <si>
    <t xml:space="preserve">gogaget rosne ger </t>
  </si>
  <si>
    <t>Ice Cream Parlour</t>
  </si>
  <si>
    <t>100040456600</t>
  </si>
  <si>
    <t>606413490332</t>
  </si>
  <si>
    <t>Abdul Mustafa</t>
  </si>
  <si>
    <t>Fateh Khan</t>
  </si>
  <si>
    <t>kela</t>
  </si>
  <si>
    <t>Photostate</t>
  </si>
  <si>
    <t>51322151002882</t>
  </si>
  <si>
    <t>696043210439</t>
  </si>
  <si>
    <t>Mohammad  Ali</t>
  </si>
  <si>
    <t>Latif Khan</t>
  </si>
  <si>
    <t xml:space="preserve">rosni ger ke samne </t>
  </si>
  <si>
    <t>Hard Board</t>
  </si>
  <si>
    <t>20484121763</t>
  </si>
  <si>
    <t>444320235605</t>
  </si>
  <si>
    <t>Theke Khan</t>
  </si>
  <si>
    <t>Khanu Khan</t>
  </si>
  <si>
    <t>83001657810</t>
  </si>
  <si>
    <t>460440336979</t>
  </si>
  <si>
    <t>Hasan Ali</t>
  </si>
  <si>
    <t>Fakarudeen</t>
  </si>
  <si>
    <t>rampura basti gali no-14</t>
  </si>
  <si>
    <t>51012356761</t>
  </si>
  <si>
    <t>697628254069</t>
  </si>
  <si>
    <t xml:space="preserve">Rizwan </t>
  </si>
  <si>
    <t>Shakeer Ahmed</t>
  </si>
  <si>
    <t>20291509898</t>
  </si>
  <si>
    <t>973237857199</t>
  </si>
  <si>
    <t>Kahkasha</t>
  </si>
  <si>
    <t>Raish Ahmed</t>
  </si>
  <si>
    <t>chokuti</t>
  </si>
  <si>
    <t>61242357202</t>
  </si>
  <si>
    <t>605634066049</t>
  </si>
  <si>
    <t>Zubber Mohammad</t>
  </si>
  <si>
    <t>Hasen Saha</t>
  </si>
  <si>
    <t>61043013776</t>
  </si>
  <si>
    <t>295854476366</t>
  </si>
  <si>
    <t>Manju Baid</t>
  </si>
  <si>
    <t>Ajay Kumar Baid</t>
  </si>
  <si>
    <t>baidon ka tirpolia bkn</t>
  </si>
  <si>
    <t>Khakhra Namkin shop</t>
  </si>
  <si>
    <t>51106910830</t>
  </si>
  <si>
    <t>572451612873</t>
  </si>
  <si>
    <t>Mohammad Yakub</t>
  </si>
  <si>
    <t>Asref Mohd.</t>
  </si>
  <si>
    <t>lunkernser</t>
  </si>
  <si>
    <t>Photo Studio</t>
  </si>
  <si>
    <t>61143086957</t>
  </si>
  <si>
    <t>599788989611</t>
  </si>
  <si>
    <t>Mohd. Sabbir</t>
  </si>
  <si>
    <t>rampura gali no-11</t>
  </si>
  <si>
    <t>Water Plant</t>
  </si>
  <si>
    <t>51105997563</t>
  </si>
  <si>
    <t>999038645971</t>
  </si>
  <si>
    <t>Mohd. Asfak</t>
  </si>
  <si>
    <t>Deen Mohd.</t>
  </si>
  <si>
    <t>61252814699</t>
  </si>
  <si>
    <t>464535689249</t>
  </si>
  <si>
    <t>Jitender Baid</t>
  </si>
  <si>
    <t>Surender Baid</t>
  </si>
  <si>
    <t>Computer &amp; Training Parts</t>
  </si>
  <si>
    <t>0057000101235196</t>
  </si>
  <si>
    <t>861453007105</t>
  </si>
  <si>
    <t>Abdul Kareem</t>
  </si>
  <si>
    <t>Ghnkha</t>
  </si>
  <si>
    <t>Pati Pada</t>
  </si>
  <si>
    <t>51322151012331</t>
  </si>
  <si>
    <t>797627195595</t>
  </si>
  <si>
    <t>Jahher Abbas</t>
  </si>
  <si>
    <t>bhistiyo ka mohla</t>
  </si>
  <si>
    <t>18660110025352</t>
  </si>
  <si>
    <t>687490326426</t>
  </si>
  <si>
    <t>504471825</t>
  </si>
  <si>
    <t>Mohhamad Shabir</t>
  </si>
  <si>
    <t>Gulam Mohd.</t>
  </si>
  <si>
    <t>bangla nager</t>
  </si>
  <si>
    <t>83422010030034</t>
  </si>
  <si>
    <t>453040804925</t>
  </si>
  <si>
    <t>504471652</t>
  </si>
  <si>
    <t>Sajna</t>
  </si>
  <si>
    <t>Mehboob Ali</t>
  </si>
  <si>
    <t>Jain sch. ka pich</t>
  </si>
  <si>
    <t>18673211005933</t>
  </si>
  <si>
    <t>982752920235</t>
  </si>
  <si>
    <t>504471745</t>
  </si>
  <si>
    <t>TAHIR HUSSAIN</t>
  </si>
  <si>
    <t>HFIZ JAKRIYA</t>
  </si>
  <si>
    <t>HAMLO KI MAZID KE PICHE CHIPPO KA MOHLLA BIKANER</t>
  </si>
  <si>
    <t>MANIYARI KI SHOP</t>
  </si>
  <si>
    <t>19.10.16</t>
  </si>
  <si>
    <t>61053822298</t>
  </si>
  <si>
    <t>666661444667</t>
  </si>
  <si>
    <t>503056882</t>
  </si>
  <si>
    <t>ANISH AHMAD</t>
  </si>
  <si>
    <t>AHMAD RAZAK</t>
  </si>
  <si>
    <t>WARD NO 59 SANJAY COLONY BIKANER</t>
  </si>
  <si>
    <t>ILC&amp;MOBILE</t>
  </si>
  <si>
    <t>61122198442</t>
  </si>
  <si>
    <t>784095405567</t>
  </si>
  <si>
    <t>504432482</t>
  </si>
  <si>
    <t>Sajaudin</t>
  </si>
  <si>
    <t>Phakarudin</t>
  </si>
  <si>
    <t>Mahila mandal school ke samne, kuchilpura, bikaner</t>
  </si>
  <si>
    <t>auto taxi</t>
  </si>
  <si>
    <t>11.1.17</t>
  </si>
  <si>
    <t>31.3.17</t>
  </si>
  <si>
    <t>68006939233</t>
  </si>
  <si>
    <t>608723072970</t>
  </si>
  <si>
    <t>503058187</t>
  </si>
  <si>
    <t>Guljar</t>
  </si>
  <si>
    <t>Bhanwar khan</t>
  </si>
  <si>
    <t>Silawton ki mazid, sarvodaya basti, bikaner</t>
  </si>
  <si>
    <t>Cloth Work's</t>
  </si>
  <si>
    <t>83432200024751</t>
  </si>
  <si>
    <t>354666119440</t>
  </si>
  <si>
    <t>504511512</t>
  </si>
  <si>
    <t>Sadam hussain</t>
  </si>
  <si>
    <t>samser</t>
  </si>
  <si>
    <t>Chipo ki mazid, ranibajar, bikaner</t>
  </si>
  <si>
    <t>Foot wear</t>
  </si>
  <si>
    <t>667010110004438</t>
  </si>
  <si>
    <t>771970949787</t>
  </si>
  <si>
    <t>504561629</t>
  </si>
  <si>
    <t>Tanveer Bano</t>
  </si>
  <si>
    <t>Gulam Rebani</t>
  </si>
  <si>
    <t>ward N0. 10, ram gate ke samne, nayeka mohalla, bikaner</t>
  </si>
  <si>
    <t>18660110048733</t>
  </si>
  <si>
    <t>973044818335</t>
  </si>
  <si>
    <t>504511266</t>
  </si>
  <si>
    <t>hasan Ali</t>
  </si>
  <si>
    <t>Rajak Ali</t>
  </si>
  <si>
    <t>Bheru ji ki haveli, Kuchilpura, bikaner</t>
  </si>
  <si>
    <t>radimade garmments</t>
  </si>
  <si>
    <t>667010110007409</t>
  </si>
  <si>
    <t>257087078210</t>
  </si>
  <si>
    <t>504511380</t>
  </si>
  <si>
    <t>Anet khan</t>
  </si>
  <si>
    <t>Ramjan Khan</t>
  </si>
  <si>
    <t>1 m m wm, ramjan wala, lunkarnsar</t>
  </si>
  <si>
    <t>Aata chakki</t>
  </si>
  <si>
    <t>83039697000</t>
  </si>
  <si>
    <t>831122184442</t>
  </si>
  <si>
    <t>504561227</t>
  </si>
  <si>
    <t xml:space="preserve">Abdul salam </t>
  </si>
  <si>
    <t xml:space="preserve">mohd Hassan </t>
  </si>
  <si>
    <t>Nurani mazid, bikaner</t>
  </si>
  <si>
    <t>balding work's</t>
  </si>
  <si>
    <t>51101545260</t>
  </si>
  <si>
    <t>409129214658</t>
  </si>
  <si>
    <t>504561636</t>
  </si>
  <si>
    <t>habib khan</t>
  </si>
  <si>
    <t>Mange khan</t>
  </si>
  <si>
    <t xml:space="preserve">Word No.8, ramai, adonri, pogal, </t>
  </si>
  <si>
    <t>ganaral store</t>
  </si>
  <si>
    <t>61155582011</t>
  </si>
  <si>
    <t>838611900350</t>
  </si>
  <si>
    <t>504561545</t>
  </si>
  <si>
    <t>Farida bano</t>
  </si>
  <si>
    <t>mohd ayub</t>
  </si>
  <si>
    <t>Husaini maszid ke pass, choukhuti,bikaner</t>
  </si>
  <si>
    <t>667010110010708</t>
  </si>
  <si>
    <t>20366030544169</t>
  </si>
  <si>
    <t>Kimme khan</t>
  </si>
  <si>
    <t>Basku Khan</t>
  </si>
  <si>
    <t>Raowala,bikaner</t>
  </si>
  <si>
    <t>Mobil shop</t>
  </si>
  <si>
    <t>61105302410</t>
  </si>
  <si>
    <t>607527012184</t>
  </si>
  <si>
    <t>504561573</t>
  </si>
  <si>
    <t>Shoib Ahmed</t>
  </si>
  <si>
    <t>Shagal Ahmed</t>
  </si>
  <si>
    <t>Badi Karbala, Choukhunti, bikaner</t>
  </si>
  <si>
    <t>lab shop</t>
  </si>
  <si>
    <t>61153996023</t>
  </si>
  <si>
    <t>278535838952</t>
  </si>
  <si>
    <t>502171715</t>
  </si>
  <si>
    <t>Rajesh baid</t>
  </si>
  <si>
    <t>Hirala baid</t>
  </si>
  <si>
    <t>Baido ka chowk, bikaner</t>
  </si>
  <si>
    <t>Disposal store</t>
  </si>
  <si>
    <t>51020417556</t>
  </si>
  <si>
    <t>957405056223</t>
  </si>
  <si>
    <t>Mohd. Salem</t>
  </si>
  <si>
    <t>Naju khan</t>
  </si>
  <si>
    <t>Word No.6, chatergad</t>
  </si>
  <si>
    <t>51110489519</t>
  </si>
  <si>
    <t>377890418772</t>
  </si>
  <si>
    <t>504511562</t>
  </si>
  <si>
    <t>Maksud Ali</t>
  </si>
  <si>
    <t>Subhash pura, bikaner</t>
  </si>
  <si>
    <t>Failarcoolar work's</t>
  </si>
  <si>
    <t>61169642851</t>
  </si>
  <si>
    <t>225476360140</t>
  </si>
  <si>
    <t>504511434</t>
  </si>
  <si>
    <t>jaker Hussan</t>
  </si>
  <si>
    <t>mohd Nazeer</t>
  </si>
  <si>
    <t>Teliwada Road, Sarrafa bazar, bikaner</t>
  </si>
  <si>
    <t>61243175719</t>
  </si>
  <si>
    <t>710772604323</t>
  </si>
  <si>
    <t>504477511</t>
  </si>
  <si>
    <t>Amir hasan</t>
  </si>
  <si>
    <t>mohd Bisararr</t>
  </si>
  <si>
    <t>kasaiyon ki bare, khatikaon ka mohalla, bikaner</t>
  </si>
  <si>
    <t>marble polishing</t>
  </si>
  <si>
    <t>18660110005545</t>
  </si>
  <si>
    <t>826153104933</t>
  </si>
  <si>
    <t>504510929</t>
  </si>
  <si>
    <t>Akbar Ali</t>
  </si>
  <si>
    <t xml:space="preserve"> Noor Mohd</t>
  </si>
  <si>
    <t>Ward no. 8 , kela ,bikaner</t>
  </si>
  <si>
    <t>ganrel store</t>
  </si>
  <si>
    <t>11192049137</t>
  </si>
  <si>
    <t>588480922686</t>
  </si>
  <si>
    <t>504511435</t>
  </si>
  <si>
    <t>Vaseem Jafar</t>
  </si>
  <si>
    <t>Mohd. yusuf khan</t>
  </si>
  <si>
    <t>mohalla pajabgiran parshad gali, bikaner</t>
  </si>
  <si>
    <t>Herbal product's</t>
  </si>
  <si>
    <t>30290057392</t>
  </si>
  <si>
    <t>404965463814</t>
  </si>
  <si>
    <t>504511418</t>
  </si>
  <si>
    <t>Aslam Ali</t>
  </si>
  <si>
    <t>Shabbir Ali</t>
  </si>
  <si>
    <t>vishwakarma colony, gahlot guest house ke piche, bikaner</t>
  </si>
  <si>
    <t>05730110047835</t>
  </si>
  <si>
    <t>808830766274</t>
  </si>
  <si>
    <t>504561504</t>
  </si>
  <si>
    <t>Aabid Ali</t>
  </si>
  <si>
    <t>Hussain Bax khan</t>
  </si>
  <si>
    <t>Kuchil pura kayam khani maszid ke pass bikaner</t>
  </si>
  <si>
    <t>51095341236</t>
  </si>
  <si>
    <t>720342928130</t>
  </si>
  <si>
    <t>504511268</t>
  </si>
  <si>
    <t>Mo. Raphik</t>
  </si>
  <si>
    <t>Sammu khan</t>
  </si>
  <si>
    <t>redmalsar shipayan,bikaner</t>
  </si>
  <si>
    <t>welding works</t>
  </si>
  <si>
    <t>61261314969</t>
  </si>
  <si>
    <t>721783089431</t>
  </si>
  <si>
    <t>504477571</t>
  </si>
  <si>
    <t>Guljar Ali kohri</t>
  </si>
  <si>
    <t xml:space="preserve">shokat Ali </t>
  </si>
  <si>
    <t>bhuto ka bass, bikaner</t>
  </si>
  <si>
    <t>667010110006490</t>
  </si>
  <si>
    <t>342741115228</t>
  </si>
  <si>
    <t>504477547</t>
  </si>
  <si>
    <t>shahnahj bano</t>
  </si>
  <si>
    <t>mohd sussain</t>
  </si>
  <si>
    <t>kuchil pura, bikaner</t>
  </si>
  <si>
    <t>handloom works</t>
  </si>
  <si>
    <t>12281000002636</t>
  </si>
  <si>
    <t>845962473923</t>
  </si>
  <si>
    <t>504511253</t>
  </si>
  <si>
    <t>Manavar Ali</t>
  </si>
  <si>
    <t xml:space="preserve">Asgar Ali </t>
  </si>
  <si>
    <t>pandit dharmkante ke piche partap basti bikaner</t>
  </si>
  <si>
    <t>Iron works</t>
  </si>
  <si>
    <t>667010110003887</t>
  </si>
  <si>
    <t>746886035619</t>
  </si>
  <si>
    <t>504561638</t>
  </si>
  <si>
    <t>Abdul aziz</t>
  </si>
  <si>
    <t>Noor mohd</t>
  </si>
  <si>
    <t>Hod,nursar bikaner</t>
  </si>
  <si>
    <t>silay</t>
  </si>
  <si>
    <t>4142000100044741</t>
  </si>
  <si>
    <t>318198762838</t>
  </si>
  <si>
    <t>504561574</t>
  </si>
  <si>
    <t>Faruk Ali</t>
  </si>
  <si>
    <t>Shokat Ali</t>
  </si>
  <si>
    <t>mugal manjil ke samne kuchilpura, bikaner</t>
  </si>
  <si>
    <t>cooler paint</t>
  </si>
  <si>
    <t>12281000004090</t>
  </si>
  <si>
    <t>887043980266</t>
  </si>
  <si>
    <t>504511420</t>
  </si>
  <si>
    <t>Mohd.Irfan</t>
  </si>
  <si>
    <t>jameel Ahmed</t>
  </si>
  <si>
    <t>Kot get ke andar madina majid ke pichhe, bikaner</t>
  </si>
  <si>
    <t>83422210011098</t>
  </si>
  <si>
    <t>305561156117</t>
  </si>
  <si>
    <t>Mohd. Sharif</t>
  </si>
  <si>
    <t>Sh. Resham khan</t>
  </si>
  <si>
    <t>kumharon ka mohalla. nr. samudayik bhawa, bhinasar, bikaner</t>
  </si>
  <si>
    <t>E-mitra ganral store</t>
  </si>
  <si>
    <t>18670110001912</t>
  </si>
  <si>
    <t>451872139399</t>
  </si>
  <si>
    <t>501898369</t>
  </si>
  <si>
    <t>Kanta bevi</t>
  </si>
  <si>
    <t>rajendra kumar</t>
  </si>
  <si>
    <t xml:space="preserve">gujaro ka mohalla, sugani devi hospital ke pass, bikaner </t>
  </si>
  <si>
    <t>khata meta shop</t>
  </si>
  <si>
    <t>51111299506</t>
  </si>
  <si>
    <t>343758347622</t>
  </si>
  <si>
    <t>50222724</t>
  </si>
  <si>
    <t>mukesh khan</t>
  </si>
  <si>
    <t>shadik khan</t>
  </si>
  <si>
    <t>word no. 1, dungargarh,bikaner</t>
  </si>
  <si>
    <t>3604000100126861</t>
  </si>
  <si>
    <t>959190171490</t>
  </si>
  <si>
    <t>504511149</t>
  </si>
  <si>
    <t>Jaker Hussan</t>
  </si>
  <si>
    <t>Abdul 
Shakur</t>
  </si>
  <si>
    <t xml:space="preserve">word no. 43, kyamkani maszid ke pass, bikaner </t>
  </si>
  <si>
    <t>ganrel stor</t>
  </si>
  <si>
    <t>667010110009489</t>
  </si>
  <si>
    <t>325796569243</t>
  </si>
  <si>
    <t>504561570</t>
  </si>
  <si>
    <t>Majer Ali bhati</t>
  </si>
  <si>
    <t>Rosan Ali</t>
  </si>
  <si>
    <t>Gali no. 6, Ambedker colony, bikaner</t>
  </si>
  <si>
    <t>667010110009813</t>
  </si>
  <si>
    <t>818935007477</t>
  </si>
  <si>
    <t>503965962</t>
  </si>
  <si>
    <t>Shakeel ahmed</t>
  </si>
  <si>
    <t>Gulamrabbani</t>
  </si>
  <si>
    <t>Nayko ka mohalla, gajner rood, bikaner</t>
  </si>
  <si>
    <t>01160110053508</t>
  </si>
  <si>
    <t>947258696630</t>
  </si>
  <si>
    <t>504511267</t>
  </si>
  <si>
    <t>Asfak Ali</t>
  </si>
  <si>
    <t>Mustak Ali</t>
  </si>
  <si>
    <t>word no. 13, farason ki mazid ke pass, bikaner</t>
  </si>
  <si>
    <t>Auto parts</t>
  </si>
  <si>
    <t>17011101120011778</t>
  </si>
  <si>
    <t>82660827938</t>
  </si>
  <si>
    <t>504561458</t>
  </si>
  <si>
    <t>Tabassum</t>
  </si>
  <si>
    <t>Akther Ali</t>
  </si>
  <si>
    <t>Hobby class's</t>
  </si>
  <si>
    <t>068300101002370</t>
  </si>
  <si>
    <t>201847046466</t>
  </si>
  <si>
    <t>504560979</t>
  </si>
  <si>
    <t>Aabida parveen</t>
  </si>
  <si>
    <t>Nawaz Ali</t>
  </si>
  <si>
    <t>karni nagar lalgadh, bikaner</t>
  </si>
  <si>
    <t>Tailoring works</t>
  </si>
  <si>
    <t>3592000100145617</t>
  </si>
  <si>
    <t>270978270133</t>
  </si>
  <si>
    <t>504561326</t>
  </si>
  <si>
    <t>Salim Ahmed</t>
  </si>
  <si>
    <t>Jamil Ahmed</t>
  </si>
  <si>
    <t>madina mazid bistiyo ka mohlalla, bikaner</t>
  </si>
  <si>
    <t>18660110007099</t>
  </si>
  <si>
    <t>899506314228</t>
  </si>
  <si>
    <t>504511346</t>
  </si>
  <si>
    <t>Asan Ali</t>
  </si>
  <si>
    <t>Abdul hamid</t>
  </si>
  <si>
    <t>pani tanki guljar basti, bikaner</t>
  </si>
  <si>
    <t>Bardana and tin works</t>
  </si>
  <si>
    <t>61126812382</t>
  </si>
  <si>
    <t>731198842588</t>
  </si>
  <si>
    <t>504560957</t>
  </si>
  <si>
    <t>Mohd. Iqbal</t>
  </si>
  <si>
    <t>word no 32 autar singal lunkaransar bikaner</t>
  </si>
  <si>
    <t>Tyer repairing</t>
  </si>
  <si>
    <t>51090972866</t>
  </si>
  <si>
    <t>635348078555</t>
  </si>
  <si>
    <t>504561588</t>
  </si>
  <si>
    <t>salim Ali</t>
  </si>
  <si>
    <t xml:space="preserve"> Nizam Ali</t>
  </si>
  <si>
    <t>Mahant ji ka dera bikaner</t>
  </si>
  <si>
    <t>61044660428</t>
  </si>
  <si>
    <t>347198689674</t>
  </si>
  <si>
    <t>503627319</t>
  </si>
  <si>
    <t>Jubeda bano</t>
  </si>
  <si>
    <t>haneef</t>
  </si>
  <si>
    <t>hiran bazo ki masjid ke pass sarvodiya basti, bikaner</t>
  </si>
  <si>
    <t>83010930888</t>
  </si>
  <si>
    <t>931673803437</t>
  </si>
  <si>
    <t>504510865</t>
  </si>
  <si>
    <t>Mohd. Chirag</t>
  </si>
  <si>
    <t>mohd isak</t>
  </si>
  <si>
    <t>ward no.4 teliyan ka mohalla, bikaner</t>
  </si>
  <si>
    <t>Buiding metrial's</t>
  </si>
  <si>
    <t>61298649085</t>
  </si>
  <si>
    <t>767637959694</t>
  </si>
  <si>
    <t>504511350</t>
  </si>
  <si>
    <t>Jahangeer khan</t>
  </si>
  <si>
    <t>hussain bux</t>
  </si>
  <si>
    <t>ward no.32 kue ke pass, ridmalsar sipahiyan, bikaner</t>
  </si>
  <si>
    <t>08112191013744</t>
  </si>
  <si>
    <t>652782979058</t>
  </si>
  <si>
    <t>5045561457</t>
  </si>
  <si>
    <t>shahbaj khan</t>
  </si>
  <si>
    <t>Shahid sassan</t>
  </si>
  <si>
    <t>madina mazid ke piche, bikaner</t>
  </si>
  <si>
    <t>Heab repairing</t>
  </si>
  <si>
    <t>01350100023024</t>
  </si>
  <si>
    <t>241670448009</t>
  </si>
  <si>
    <t>504561051</t>
  </si>
  <si>
    <t>lala mohd.</t>
  </si>
  <si>
    <t>gali no 13 rampura basti, bikaner</t>
  </si>
  <si>
    <t>61329341706</t>
  </si>
  <si>
    <t>823740002839</t>
  </si>
  <si>
    <t>503158396</t>
  </si>
  <si>
    <t>mohd. Aabid</t>
  </si>
  <si>
    <t>liyakat Ali</t>
  </si>
  <si>
    <t>rajesthan stil ind ke pass, nayako ka mohalla, pratap basti, bikaner</t>
  </si>
  <si>
    <t>sweet shop</t>
  </si>
  <si>
    <t>01350100019435</t>
  </si>
  <si>
    <t>908973915959</t>
  </si>
  <si>
    <t>504561025</t>
  </si>
  <si>
    <t>irashad Anjum</t>
  </si>
  <si>
    <t>Gulam mohd.</t>
  </si>
  <si>
    <t>gali no. 17 ramputa basti, bikaner</t>
  </si>
  <si>
    <t>manufacture</t>
  </si>
  <si>
    <t>61140326846</t>
  </si>
  <si>
    <t>594485131219</t>
  </si>
  <si>
    <t>504477394</t>
  </si>
  <si>
    <t>Aarif/kaler</t>
  </si>
  <si>
    <t>Fared khan</t>
  </si>
  <si>
    <t>bandra bas,bikaner</t>
  </si>
  <si>
    <t>leth machine</t>
  </si>
  <si>
    <t>20410110041963</t>
  </si>
  <si>
    <t>507879243968</t>
  </si>
  <si>
    <t>504561052</t>
  </si>
  <si>
    <t>Sukhraj Kaur</t>
  </si>
  <si>
    <t>Ajmer sing</t>
  </si>
  <si>
    <t>mukta persad, bikaner</t>
  </si>
  <si>
    <t>Fanshi stor</t>
  </si>
  <si>
    <t>700801011000165</t>
  </si>
  <si>
    <t>632556020324</t>
  </si>
  <si>
    <t>504510849</t>
  </si>
  <si>
    <t>Mohd. Sikander</t>
  </si>
  <si>
    <t>Abdul shekur</t>
  </si>
  <si>
    <t>sheetla get bikaner</t>
  </si>
  <si>
    <t>05730110069868</t>
  </si>
  <si>
    <t>983942397733</t>
  </si>
  <si>
    <t>504561448</t>
  </si>
  <si>
    <t>Abbas Ali</t>
  </si>
  <si>
    <t>Ashraf Ali</t>
  </si>
  <si>
    <t>pandit dharm kata gajner road, bikaner</t>
  </si>
  <si>
    <t>667110100058426</t>
  </si>
  <si>
    <t>969602134283</t>
  </si>
  <si>
    <t>501235707</t>
  </si>
  <si>
    <t>Mohd. Shabir</t>
  </si>
  <si>
    <t xml:space="preserve">jabbardin </t>
  </si>
  <si>
    <t>arbiyon ki maszid ke samene kuchilpura bikaner</t>
  </si>
  <si>
    <t>optical good's</t>
  </si>
  <si>
    <t>12281000000059</t>
  </si>
  <si>
    <t>26232275543</t>
  </si>
  <si>
    <t>504511374</t>
  </si>
  <si>
    <t>Bothra Ka Mohalla, Rangdi Ka chowk, Bikaner</t>
  </si>
  <si>
    <t>21.3.16</t>
  </si>
  <si>
    <t>504420465</t>
  </si>
  <si>
    <t>504420551</t>
  </si>
  <si>
    <t>504420368</t>
  </si>
  <si>
    <t>504432359</t>
  </si>
  <si>
    <t>504432386</t>
  </si>
  <si>
    <t>504446679</t>
  </si>
  <si>
    <t>504432610</t>
  </si>
  <si>
    <t>504432405</t>
  </si>
  <si>
    <t>504432367</t>
  </si>
  <si>
    <t>503329728</t>
  </si>
  <si>
    <t>504420386</t>
  </si>
  <si>
    <t>504420616</t>
  </si>
  <si>
    <t>504432571</t>
  </si>
  <si>
    <t>504420496</t>
  </si>
  <si>
    <t>504432515</t>
  </si>
  <si>
    <t>504432543</t>
  </si>
  <si>
    <t>504402552</t>
  </si>
  <si>
    <t>504432650</t>
  </si>
  <si>
    <t>504117172</t>
  </si>
  <si>
    <t>504420430</t>
  </si>
  <si>
    <t>504432534</t>
  </si>
  <si>
    <t>504432562</t>
  </si>
  <si>
    <t>504446708</t>
  </si>
  <si>
    <t>504420554</t>
  </si>
  <si>
    <t>504420623</t>
  </si>
  <si>
    <t>504420641</t>
  </si>
  <si>
    <t>504432683</t>
  </si>
  <si>
    <t>504432681</t>
  </si>
  <si>
    <t>504420869</t>
  </si>
  <si>
    <t>Nayi Masjid Ke Pass, Bindara ke bass, Bikaner</t>
  </si>
  <si>
    <t>504420317</t>
  </si>
  <si>
    <t>503989670</t>
  </si>
  <si>
    <t>504432599</t>
  </si>
  <si>
    <t>504432368</t>
  </si>
  <si>
    <t>504432596</t>
  </si>
  <si>
    <t>501733454</t>
  </si>
  <si>
    <t>504432597</t>
  </si>
  <si>
    <t>502083209</t>
  </si>
  <si>
    <t>Parmajeet kaur</t>
  </si>
  <si>
    <t xml:space="preserve">kamarjeet kaur </t>
  </si>
  <si>
    <t>maen raod taxi stand ki pass rampura basti lalagarh  bkn</t>
  </si>
  <si>
    <t>sikh</t>
  </si>
  <si>
    <t>buti parler</t>
  </si>
  <si>
    <t>10.2.17</t>
  </si>
  <si>
    <t>504432510</t>
  </si>
  <si>
    <t xml:space="preserve">Rubi jusavat </t>
  </si>
  <si>
    <t xml:space="preserve">mohd rafiq </t>
  </si>
  <si>
    <t>ratan sagar well ke pass ,bihend hiad post offece bkn</t>
  </si>
  <si>
    <t>biutty paryl</t>
  </si>
  <si>
    <t>504420341</t>
  </si>
  <si>
    <t xml:space="preserve">Nilofar </t>
  </si>
  <si>
    <t xml:space="preserve"> sirajudeen </t>
  </si>
  <si>
    <t>1/166 mp nagaer bkn</t>
  </si>
  <si>
    <t>optical shop</t>
  </si>
  <si>
    <t>504030838</t>
  </si>
  <si>
    <t>Sayra bano</t>
  </si>
  <si>
    <t xml:space="preserve"> ayub khan</t>
  </si>
  <si>
    <t>chokhuti railway fatak bkn</t>
  </si>
  <si>
    <t xml:space="preserve">iron work </t>
  </si>
  <si>
    <t>504420458 504420442</t>
  </si>
  <si>
    <t>mohd. Ikbal</t>
  </si>
  <si>
    <t>ramjan Ali</t>
  </si>
  <si>
    <t>gali No.11 dobhi talai</t>
  </si>
  <si>
    <t>mashinri part</t>
  </si>
  <si>
    <t>503964909</t>
  </si>
  <si>
    <t>rajpreet kor</t>
  </si>
  <si>
    <t xml:space="preserve"> lakhvender singh </t>
  </si>
  <si>
    <t>5/38 mp colony bkn</t>
  </si>
  <si>
    <t xml:space="preserve">sikh </t>
  </si>
  <si>
    <t>silai senter</t>
  </si>
  <si>
    <t>504420608</t>
  </si>
  <si>
    <t>mumtaj ali</t>
  </si>
  <si>
    <t>kudabuks</t>
  </si>
  <si>
    <t>D.j sound</t>
  </si>
  <si>
    <t>sadaket ali</t>
  </si>
  <si>
    <t>gulam jilani</t>
  </si>
  <si>
    <t>genrel stor</t>
  </si>
  <si>
    <t>mohd.aabid</t>
  </si>
  <si>
    <t>din mohd.</t>
  </si>
  <si>
    <t>pirting prash</t>
  </si>
  <si>
    <t>mohd. Asfak</t>
  </si>
  <si>
    <t>mohd.ramja</t>
  </si>
  <si>
    <t>husan buks</t>
  </si>
  <si>
    <t>disposal stor</t>
  </si>
  <si>
    <t>mobina</t>
  </si>
  <si>
    <t>mohd saleem</t>
  </si>
  <si>
    <t xml:space="preserve">lalgedh bkn </t>
  </si>
  <si>
    <t>kirana stor</t>
  </si>
  <si>
    <t>504420577</t>
  </si>
  <si>
    <t xml:space="preserve">Amirudeen </t>
  </si>
  <si>
    <t>moh. yusaf</t>
  </si>
  <si>
    <t>gali no10 near moharam k choki rampura basti lalgarh bkn</t>
  </si>
  <si>
    <t>Genral shop</t>
  </si>
  <si>
    <t>504432686</t>
  </si>
  <si>
    <t>asger Ali</t>
  </si>
  <si>
    <t>abdul sakub</t>
  </si>
  <si>
    <t>restorent</t>
  </si>
  <si>
    <t xml:space="preserve">mohd. sazid </t>
  </si>
  <si>
    <t>mohd . rafik</t>
  </si>
  <si>
    <t>wooud work</t>
  </si>
  <si>
    <t>mohd.husan</t>
  </si>
  <si>
    <t>gos mohd.</t>
  </si>
  <si>
    <t>mahandar rakecha</t>
  </si>
  <si>
    <t>dal chand</t>
  </si>
  <si>
    <t>stasnory</t>
  </si>
  <si>
    <t>nagima</t>
  </si>
  <si>
    <t>jamir hasan</t>
  </si>
  <si>
    <t>cloth work</t>
  </si>
  <si>
    <t>mahendi hasan</t>
  </si>
  <si>
    <t>gulam hasan</t>
  </si>
  <si>
    <t>HASAN AL;I</t>
  </si>
  <si>
    <t>nisar Ali</t>
  </si>
  <si>
    <t>electonics work</t>
  </si>
  <si>
    <t>modh. Jafer</t>
  </si>
  <si>
    <t>mhamud hasun</t>
  </si>
  <si>
    <t>head repayring work</t>
  </si>
  <si>
    <t xml:space="preserve">Meraj bano  </t>
  </si>
  <si>
    <t xml:space="preserve">moh. shakil </t>
  </si>
  <si>
    <t>gali no 12,rampura basti lalgarh bkn</t>
  </si>
  <si>
    <t>504420567</t>
  </si>
  <si>
    <t xml:space="preserve">mohd irfan  </t>
  </si>
  <si>
    <t>gali no23 rampura basti ,lalgadh bikaner</t>
  </si>
  <si>
    <t>Computer work</t>
  </si>
  <si>
    <t>502443409</t>
  </si>
  <si>
    <t>abdul hameed</t>
  </si>
  <si>
    <t xml:space="preserve"> abdul aziz</t>
  </si>
  <si>
    <t xml:space="preserve">behind vimal bhawn mp colony road bkn </t>
  </si>
  <si>
    <t>504432606</t>
  </si>
  <si>
    <t>rahisa bano</t>
  </si>
  <si>
    <t>mohd ameen</t>
  </si>
  <si>
    <t>village mahajan th. lunkansar bkn</t>
  </si>
  <si>
    <t>cloth business</t>
  </si>
  <si>
    <t>504432443</t>
  </si>
  <si>
    <t>afsana</t>
  </si>
  <si>
    <t>niyaj amhd.</t>
  </si>
  <si>
    <t>cloth bus.</t>
  </si>
  <si>
    <t>Mohammed Ali Chudighar</t>
  </si>
  <si>
    <t>Gulshad Ali</t>
  </si>
  <si>
    <t>Shitla Ghat Ka Bas, Sati Mata Ka Mandir, Bikaner</t>
  </si>
  <si>
    <t>Engineering College Bikaner, Karni industrial Area, Pugal Road, Bikaner</t>
  </si>
  <si>
    <t>Rajathan Technical University, Kota</t>
  </si>
  <si>
    <t>6.4.16</t>
  </si>
  <si>
    <t>22.6.16</t>
  </si>
  <si>
    <t>61287638543</t>
  </si>
  <si>
    <t>699498927518</t>
  </si>
  <si>
    <t>504471057</t>
  </si>
  <si>
    <t>Aamir Hussain Usta</t>
  </si>
  <si>
    <t>Iqbal hussain Usta</t>
  </si>
  <si>
    <t>Usto Ka Mohalla, Bikaner</t>
  </si>
  <si>
    <t>61118998909</t>
  </si>
  <si>
    <t>419973202696</t>
  </si>
  <si>
    <t>504475313</t>
  </si>
  <si>
    <t>NAZAR MOH.</t>
  </si>
  <si>
    <t>MOH. SHABIR</t>
  </si>
  <si>
    <t>SARVODA BASTI BIKANER</t>
  </si>
  <si>
    <t>GOV. COLLAGE OF NURSING BIKANER</t>
  </si>
  <si>
    <t>RAJ.UNI.HEALTH SCI. JAIPUR</t>
  </si>
  <si>
    <t>B.S.C</t>
  </si>
  <si>
    <t>4TH YEAR</t>
  </si>
  <si>
    <t>2.8.16</t>
  </si>
  <si>
    <t>818382892566</t>
  </si>
  <si>
    <t>SHAHNAJ BAGARWA</t>
  </si>
  <si>
    <t>WALI MOH.</t>
  </si>
  <si>
    <t>ADARSH MARG,GALI NO.5 SHIV BARI ROAD BIKANER</t>
  </si>
  <si>
    <t>M.N SCHOOL OF NURSING</t>
  </si>
  <si>
    <t>NURSING</t>
  </si>
  <si>
    <t>2 YEAR</t>
  </si>
  <si>
    <t>14.6.16</t>
  </si>
  <si>
    <t>61052221323</t>
  </si>
  <si>
    <t>549537327919</t>
  </si>
  <si>
    <t>504473033</t>
  </si>
  <si>
    <t>CHANDRA PRAKESH</t>
  </si>
  <si>
    <t>TRILOK CHAND</t>
  </si>
  <si>
    <t>CHOUDARY COLONY BIKANER</t>
  </si>
  <si>
    <t>BALDEVRAM MERDHA INS.OF TEC.</t>
  </si>
  <si>
    <t>B.TEC.</t>
  </si>
  <si>
    <t>51106107491</t>
  </si>
  <si>
    <t>838049134977</t>
  </si>
  <si>
    <t>504507035</t>
  </si>
  <si>
    <t>JANBAAZ HUSSAIN</t>
  </si>
  <si>
    <t>ABID HUSSAIN</t>
  </si>
  <si>
    <t>MOHLLA BHISTYAN BIKANER</t>
  </si>
  <si>
    <t>SWAMI KASWANAND INSTITUTE OF PHARMACY</t>
  </si>
  <si>
    <t>B.PHARMA</t>
  </si>
  <si>
    <t>4 YEAR</t>
  </si>
  <si>
    <t>SIMREN SETHIA</t>
  </si>
  <si>
    <t>ASHOK KUMER SETHIA</t>
  </si>
  <si>
    <t>GANGA SHAR BIKANER</t>
  </si>
  <si>
    <t>GOVT.ENG.COLL.BIKANER</t>
  </si>
  <si>
    <t>B.TECH</t>
  </si>
  <si>
    <t>SATNAM SINGH</t>
  </si>
  <si>
    <t>LAKHWEER SINGH</t>
  </si>
  <si>
    <t>CHAK,27 DOBB, VILL:RAOWALA THE:KOLAYAT  BIKANER -334305</t>
  </si>
  <si>
    <t>DR.TANVEER MALAWAT PARAMEDICAL INSTITUTE</t>
  </si>
  <si>
    <t>RAJASTHAN UNIVERSITY OF HEALTH SCIENCES JAIPUR</t>
  </si>
  <si>
    <t>B.SC. NURSING</t>
  </si>
  <si>
    <t>20.10.16</t>
  </si>
  <si>
    <t>16.12.16</t>
  </si>
  <si>
    <t>MOHAMMED BILAL PANWAR</t>
  </si>
  <si>
    <t>MOHAMMED RAFIQ PANWAR</t>
  </si>
  <si>
    <t>KHADI MANDIR KE PASS, SODA JI CHOHNA WELL KE PASS,BIKANER 334001</t>
  </si>
  <si>
    <t>INTERNATIONAL SCHOOL OF INFORMATICS AND MANAGEMENT, JAIPUR</t>
  </si>
  <si>
    <t>INDIA INTERNATIONAL  INSTITUTE OF MANAGEMENT</t>
  </si>
  <si>
    <t>M.C.A</t>
  </si>
  <si>
    <t>61182616903</t>
  </si>
  <si>
    <t>952878470090</t>
  </si>
  <si>
    <t>504476399</t>
  </si>
  <si>
    <t>MOHSIN KHAN</t>
  </si>
  <si>
    <t>MOHAMMED SHABBIR</t>
  </si>
  <si>
    <t>GALI NO. 2 B.LAL KHAN KI BARI MASJID KE PASS RAMPURA BASTI LALGARH BIKANER RAJASTHAN 334004</t>
  </si>
  <si>
    <t>MALE</t>
  </si>
  <si>
    <t>M.N. COLLEGE OF NURSING</t>
  </si>
  <si>
    <t>RAJASTHAN UNIVERSITY OF HEALTH SCIENCE</t>
  </si>
  <si>
    <t>18.1.17</t>
  </si>
  <si>
    <t>61163117180</t>
  </si>
  <si>
    <t>296495524749</t>
  </si>
  <si>
    <t>504559731</t>
  </si>
  <si>
    <t>UVESH ALI BHATI</t>
  </si>
  <si>
    <t>HAYDER ALI BHATI</t>
  </si>
  <si>
    <t>DIDU SIPHAYIO KA MOHALLA SONGIRI WELL BIKANER RAJASTHAN 334001</t>
  </si>
  <si>
    <t xml:space="preserve">KHWAJA GHARIB NAWAZ COLLEGE OF NURSING SIKAR </t>
  </si>
  <si>
    <t>INDIAN NURSING COUNCIL</t>
  </si>
  <si>
    <t>B.SC NURSING</t>
  </si>
  <si>
    <t>105104000250306</t>
  </si>
  <si>
    <t>808030773465</t>
  </si>
  <si>
    <t>504559352</t>
  </si>
  <si>
    <t>ABUBAKAR ASHRAF CHHIMPA</t>
  </si>
  <si>
    <t>MOHAMMED ALI CHHIMPA</t>
  </si>
  <si>
    <t>HAMALO KI BARI KAI ANDAR NERA NEEM GATTA BIAKNER RAJASTHAN 334001</t>
  </si>
  <si>
    <t>GOVT. ENGINEERING COLLEGE BIKANER</t>
  </si>
  <si>
    <t>AN AUTONOMOUS INSTITUION OF GOVT. OF RAJASTHAN</t>
  </si>
  <si>
    <t>B.TECH.</t>
  </si>
  <si>
    <t>61138887401</t>
  </si>
  <si>
    <t>629993744909</t>
  </si>
  <si>
    <t>504559675</t>
  </si>
  <si>
    <t xml:space="preserve">MOHAMMED ZAHID </t>
  </si>
  <si>
    <t>MOHAMMED SHAREEF</t>
  </si>
  <si>
    <t>WARD NO. 11 NEAR GOURI NIWAS, BEHIND M.R. HOTEL MOHALL;A VYAPARIYAN BIKANER RAJ. 334001</t>
  </si>
  <si>
    <t>GOVT. ENGINEERING COLLEGE , BIKANER</t>
  </si>
  <si>
    <t>REAJASTHAN TECHNICAL UNIVERSITY KOTA</t>
  </si>
  <si>
    <t>B.TECH ( ME)</t>
  </si>
  <si>
    <t>20.2..17</t>
  </si>
  <si>
    <t>61199848540</t>
  </si>
  <si>
    <t>445862932478</t>
  </si>
  <si>
    <t>504477223</t>
  </si>
  <si>
    <t>SHABNAM KHAN</t>
  </si>
  <si>
    <t>MOHAMMED AAMIN</t>
  </si>
  <si>
    <t>BHUTTO KI MASJID KE PASS BHUTTO KA MOHALLA BIAKNER RAJ. 334001</t>
  </si>
  <si>
    <t>FEMALE</t>
  </si>
  <si>
    <t>M.N. SCHOOL OF NURSING BIKANER</t>
  </si>
  <si>
    <t>M.N.S. MEDICAL AND EDUCATION SOCIETY</t>
  </si>
  <si>
    <t>G.N.M</t>
  </si>
  <si>
    <t>3 YEAR</t>
  </si>
  <si>
    <t>61138545149</t>
  </si>
  <si>
    <t>899248954588</t>
  </si>
  <si>
    <t>504559992</t>
  </si>
  <si>
    <t>SAYAD SAIF AHMED</t>
  </si>
  <si>
    <t>SAYAD ABRAR AHMAD</t>
  </si>
  <si>
    <t>SUTHARON KI BADIGUWAR BIKANER RAJ. 334001</t>
  </si>
  <si>
    <t>MANDA INSTITUTE OF TECHNOLOGY BIKANER</t>
  </si>
  <si>
    <t>RAJASTHAN TECHNICAL UNIVERSITY, KOTA</t>
  </si>
  <si>
    <t>51109917877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</si>
  <si>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</si>
  <si>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</si>
  <si>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</si>
  <si>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</si>
  <si>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</si>
  <si>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</si>
  <si>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</si>
  <si>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wasim akthar</t>
  </si>
  <si>
    <t>mohd. tayb</t>
  </si>
  <si>
    <t>ranisar bas bikaner</t>
  </si>
  <si>
    <t>electornic works</t>
  </si>
  <si>
    <t>21.7.17</t>
  </si>
  <si>
    <t>25.7.17</t>
  </si>
  <si>
    <t>667010110009375</t>
  </si>
  <si>
    <t>358411091714</t>
  </si>
  <si>
    <t>504511436</t>
  </si>
  <si>
    <t>jumman malik</t>
  </si>
  <si>
    <t>haneef malik</t>
  </si>
  <si>
    <t>do piron ke pass manavton ka mohalla bikaner</t>
  </si>
  <si>
    <t>radimant garments</t>
  </si>
  <si>
    <t>18660110026557</t>
  </si>
  <si>
    <t>683070183562</t>
  </si>
  <si>
    <t>504511537</t>
  </si>
  <si>
    <t>satar khan</t>
  </si>
  <si>
    <t>heera khan</t>
  </si>
  <si>
    <t>ward no 8 jamsar bikaner</t>
  </si>
  <si>
    <t>balding works</t>
  </si>
  <si>
    <t>3359834277</t>
  </si>
  <si>
    <t>327783545742</t>
  </si>
  <si>
    <t>504561642</t>
  </si>
  <si>
    <t>sarvar</t>
  </si>
  <si>
    <t>jindu khan</t>
  </si>
  <si>
    <t>ballar, dantour, khajuwala</t>
  </si>
  <si>
    <t xml:space="preserve">dary </t>
  </si>
  <si>
    <t>11185040406</t>
  </si>
  <si>
    <t>670681057469</t>
  </si>
  <si>
    <t>504561928</t>
  </si>
  <si>
    <t>mohd. Javed</t>
  </si>
  <si>
    <t>mahbob ali</t>
  </si>
  <si>
    <t>sive mandir bikaner</t>
  </si>
  <si>
    <t>ladyes bag's</t>
  </si>
  <si>
    <t>83402010024763</t>
  </si>
  <si>
    <t>739902059539</t>
  </si>
  <si>
    <t>504561627</t>
  </si>
  <si>
    <t>roshan kureshi</t>
  </si>
  <si>
    <t>moyousf</t>
  </si>
  <si>
    <t>head post office bikaner</t>
  </si>
  <si>
    <t>genral store</t>
  </si>
  <si>
    <t>12281000000968</t>
  </si>
  <si>
    <t>207985865075</t>
  </si>
  <si>
    <t>504511381</t>
  </si>
  <si>
    <t>afsana bano</t>
  </si>
  <si>
    <t>sajid ahmad</t>
  </si>
  <si>
    <t>gali no. 11 rampura bsti, bikaner</t>
  </si>
  <si>
    <t>cloth works</t>
  </si>
  <si>
    <t>105104000217019</t>
  </si>
  <si>
    <t>908119795626</t>
  </si>
  <si>
    <t>504511382</t>
  </si>
  <si>
    <t>inayat roshan</t>
  </si>
  <si>
    <t>malik roshan</t>
  </si>
  <si>
    <t>638 shitala gate bikaner</t>
  </si>
  <si>
    <t>taxi</t>
  </si>
  <si>
    <t>20291509967</t>
  </si>
  <si>
    <t>833627683774</t>
  </si>
  <si>
    <t>504561606</t>
  </si>
  <si>
    <t>Wasim akram</t>
  </si>
  <si>
    <t>kalu abashi</t>
  </si>
  <si>
    <t>462- gali no. 2 ward no. 14 sarwodya basti</t>
  </si>
  <si>
    <t>51322191032979</t>
  </si>
  <si>
    <t>658923337723</t>
  </si>
  <si>
    <t>506641965</t>
  </si>
  <si>
    <t>mujafer Ali</t>
  </si>
  <si>
    <t>pujab giran mohalla new mazid ka pass bikaenr</t>
  </si>
  <si>
    <t>foot wear</t>
  </si>
  <si>
    <t>667010110010251</t>
  </si>
  <si>
    <t>390807851580</t>
  </si>
  <si>
    <t>506641256</t>
  </si>
  <si>
    <t xml:space="preserve">Shannaz </t>
  </si>
  <si>
    <t>Raish Bhagan</t>
  </si>
  <si>
    <t>khan colony, near 262 railway crossing rani bazar, bikaner</t>
  </si>
  <si>
    <t>buti paler</t>
  </si>
  <si>
    <t>8.1.18</t>
  </si>
  <si>
    <t>9.1.18</t>
  </si>
  <si>
    <t>61199952742</t>
  </si>
  <si>
    <t>269147916079</t>
  </si>
  <si>
    <t>504511344</t>
  </si>
  <si>
    <t>Mohd. Asgar</t>
  </si>
  <si>
    <t>Mohd. Sabir</t>
  </si>
  <si>
    <t>sulemani pan mahal kasaiyon ki bari bikaner</t>
  </si>
  <si>
    <t>pan ki dukan</t>
  </si>
  <si>
    <t>61140325887</t>
  </si>
  <si>
    <t>443453707170</t>
  </si>
  <si>
    <t>504561670</t>
  </si>
  <si>
    <t>Bilal Khan</t>
  </si>
  <si>
    <t>Vasu Khan</t>
  </si>
  <si>
    <t>9 K Y D khajuwala, bikaner</t>
  </si>
  <si>
    <t>61341148989</t>
  </si>
  <si>
    <t>781568975238</t>
  </si>
  <si>
    <t>504561733</t>
  </si>
  <si>
    <t>Jhafar Ali</t>
  </si>
  <si>
    <t>Abdul Sajar</t>
  </si>
  <si>
    <t>hnear mahadev mandir in side shitla gare bikaner</t>
  </si>
  <si>
    <t>51020331008</t>
  </si>
  <si>
    <t>982811658622</t>
  </si>
  <si>
    <t>504561626</t>
  </si>
  <si>
    <t>Mohd Haniph</t>
  </si>
  <si>
    <t>Mohd Ramajan</t>
  </si>
  <si>
    <t>mustafa mazid , chungi choki bikaner</t>
  </si>
  <si>
    <t>51100478778</t>
  </si>
  <si>
    <t>436973627749</t>
  </si>
  <si>
    <t>504511507</t>
  </si>
  <si>
    <t>10 no. school ke pass kasaiyo ke bari bikaner</t>
  </si>
  <si>
    <t>12.3.18</t>
  </si>
  <si>
    <t>20.3.18</t>
  </si>
  <si>
    <t>61341817577</t>
  </si>
  <si>
    <t>450194259348</t>
  </si>
  <si>
    <t>504561671</t>
  </si>
  <si>
    <t>Samim Bano</t>
  </si>
  <si>
    <t>Sher Mohammad</t>
  </si>
  <si>
    <t>mensar walo ki gali, chimpo ka mohalla bikaner,</t>
  </si>
  <si>
    <t>aata chaki</t>
  </si>
  <si>
    <t>61342431922</t>
  </si>
  <si>
    <t>259919268883</t>
  </si>
  <si>
    <t>504561268</t>
  </si>
  <si>
    <t>Education Loan</t>
  </si>
  <si>
    <t>Aadhar No.</t>
  </si>
  <si>
    <t>WALI MOHAMMED</t>
  </si>
  <si>
    <t>RAJASTHAN NURSING COUNCIL, JAIPUR</t>
  </si>
  <si>
    <t>GNM</t>
  </si>
  <si>
    <t>ASHOK  SETHIA</t>
  </si>
  <si>
    <t>51050100006641</t>
  </si>
  <si>
    <t>RAJASTHAN UNIVERSITY OF HEALTH SCIENCE, JAIPUR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</si>
  <si>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</si>
  <si>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 xml:space="preserve">MONIKA </t>
  </si>
  <si>
    <t>MANE KHA</t>
  </si>
  <si>
    <t>WARD NO. 07, SURNANAA, LUNKARNSAR, BIKANER</t>
  </si>
  <si>
    <t>SHILAI CENTER</t>
  </si>
  <si>
    <t>2.5.18</t>
  </si>
  <si>
    <t>8.12.18</t>
  </si>
  <si>
    <t>531102010010209</t>
  </si>
  <si>
    <t>233570954973</t>
  </si>
  <si>
    <t>101627437</t>
  </si>
  <si>
    <t>ABRAR KHAN</t>
  </si>
  <si>
    <t xml:space="preserve">LIYAKAT KHAN </t>
  </si>
  <si>
    <t xml:space="preserve">RIICO ROAD NO 6 KAYAM NAGAR BIKNER </t>
  </si>
  <si>
    <t>KIRANA STORE</t>
  </si>
  <si>
    <t>51113369471</t>
  </si>
  <si>
    <t>469198016105</t>
  </si>
  <si>
    <t>101673173</t>
  </si>
  <si>
    <t>NAFISA</t>
  </si>
  <si>
    <t>MOHD. ALI</t>
  </si>
  <si>
    <t>PURANI GAJNAR ROOD KUCILPURA BIKANER</t>
  </si>
  <si>
    <t>CLOTH WORK'S</t>
  </si>
  <si>
    <t>3592000100122148</t>
  </si>
  <si>
    <t>554029486817</t>
  </si>
  <si>
    <t>101627956</t>
  </si>
  <si>
    <t>SUMAYYA QURESHI</t>
  </si>
  <si>
    <t>RIYAJ HASAN</t>
  </si>
  <si>
    <t>RAMPURA BASTI GALI NO. 2 BIKANER</t>
  </si>
  <si>
    <t>61056436594</t>
  </si>
  <si>
    <t>239537029727</t>
  </si>
  <si>
    <t>101627957</t>
  </si>
  <si>
    <t>MOHAMMAD AASIF</t>
  </si>
  <si>
    <t>BILAL AHMED</t>
  </si>
  <si>
    <t>GALI NO. 10, TAJIYO KA CHOK LALGHAD BIKANER</t>
  </si>
  <si>
    <t>NASTION RAFIZRATER</t>
  </si>
  <si>
    <t>531102010006911</t>
  </si>
  <si>
    <t>704917366365</t>
  </si>
  <si>
    <t>101627827</t>
  </si>
  <si>
    <t>MOHAMMAD IRFAN</t>
  </si>
  <si>
    <t>FAZE MOHD.</t>
  </si>
  <si>
    <t>RAMPURIYA COLLEGE KE PICHE BIKANER</t>
  </si>
  <si>
    <t>SPAIR PARTS</t>
  </si>
  <si>
    <t>10092710699</t>
  </si>
  <si>
    <t>277894908801</t>
  </si>
  <si>
    <t>101627930</t>
  </si>
  <si>
    <t xml:space="preserve">JAVED HUSSAIN </t>
  </si>
  <si>
    <t xml:space="preserve">MUMTAZ HUSSAN </t>
  </si>
  <si>
    <t>USHTO KA MOHALLA, BIKANER</t>
  </si>
  <si>
    <t>BANDING WORK'S</t>
  </si>
  <si>
    <t>63008591531</t>
  </si>
  <si>
    <t>692162818069</t>
  </si>
  <si>
    <t>101627944</t>
  </si>
  <si>
    <t>SARVAT BANO</t>
  </si>
  <si>
    <t>AABID HUSSAN</t>
  </si>
  <si>
    <t>MADINA MASZIJ BIKANER</t>
  </si>
  <si>
    <t>CLOTH STORE</t>
  </si>
  <si>
    <t>51015232404</t>
  </si>
  <si>
    <t>834321668294</t>
  </si>
  <si>
    <t>506699848</t>
  </si>
  <si>
    <t>ASRAF ALI</t>
  </si>
  <si>
    <t>RAY 033/412,ANATHASRAM KE PICHE, VIVEK NAGAR, BIKANER</t>
  </si>
  <si>
    <t>CUT PIECE</t>
  </si>
  <si>
    <t>51100492421</t>
  </si>
  <si>
    <t>562195836221</t>
  </si>
  <si>
    <t>101627529</t>
  </si>
  <si>
    <t>NASIM BANO</t>
  </si>
  <si>
    <t>ILMUDIN SAI</t>
  </si>
  <si>
    <t>KADRE COLONY RANISAR BAS, WARD NO 19 BIKANER</t>
  </si>
  <si>
    <t xml:space="preserve">SILAY CENTER </t>
  </si>
  <si>
    <t>51020342237</t>
  </si>
  <si>
    <t>527610548597</t>
  </si>
  <si>
    <t>503270599</t>
  </si>
  <si>
    <t>SAJID AHMAD</t>
  </si>
  <si>
    <t>SAID AHMED</t>
  </si>
  <si>
    <t>MOHLLA VYAPARIYAN BIKANER</t>
  </si>
  <si>
    <t>FRUTIS SHOP</t>
  </si>
  <si>
    <t>61312202115</t>
  </si>
  <si>
    <t>752993913453</t>
  </si>
  <si>
    <t>101673424</t>
  </si>
  <si>
    <t>SAIF ALI</t>
  </si>
  <si>
    <t>MOHD. SAFI</t>
  </si>
  <si>
    <t>LOHAR COLONY GANGASAR PENTROL PUMP KE PASS, BIKANER</t>
  </si>
  <si>
    <t>IRON PART'S SALER</t>
  </si>
  <si>
    <t>50100206689846</t>
  </si>
  <si>
    <t>722696062513</t>
  </si>
  <si>
    <t>101627993</t>
  </si>
  <si>
    <t>FARHAN KHAN</t>
  </si>
  <si>
    <t>NASIR KHAN</t>
  </si>
  <si>
    <t>H.NO.3, SONU MONU SCHOOL KE PAS, RAMPUIRA BASTI GALI NO. 19 WARD NO. 13 BIKARN</t>
  </si>
  <si>
    <t>E-MITRA</t>
  </si>
  <si>
    <t>51012323065</t>
  </si>
  <si>
    <t>780475786212</t>
  </si>
  <si>
    <t>101673489</t>
  </si>
  <si>
    <t>FIROZ  ALI</t>
  </si>
  <si>
    <t xml:space="preserve">KORIYO KA MOHALLA NAGAR PARISAD KE PASS BIKANER </t>
  </si>
  <si>
    <t xml:space="preserve">BOUTIC </t>
  </si>
  <si>
    <t>0899010154987</t>
  </si>
  <si>
    <t>266401165363</t>
  </si>
  <si>
    <t>101627863</t>
  </si>
  <si>
    <t>ZULFIKAR ALI
 QURASHI</t>
  </si>
  <si>
    <t>BASHIR AHMED</t>
  </si>
  <si>
    <t>ARBIYAN KA MOHALLA TAPEDIYA CHKEE KE PICHE BIKANER</t>
  </si>
  <si>
    <t>GENRAL STORE</t>
  </si>
  <si>
    <t>700801010004169</t>
  </si>
  <si>
    <t>589070887523</t>
  </si>
  <si>
    <t>101675126</t>
  </si>
  <si>
    <t>MOHAMMAD
 RAMZAN</t>
  </si>
  <si>
    <t>JAAN MOHD.</t>
  </si>
  <si>
    <t>GALI NO. 10 RAMPURA BASHTI,BIKANER</t>
  </si>
  <si>
    <t>IRON WORK'S</t>
  </si>
  <si>
    <t>61286260128</t>
  </si>
  <si>
    <t>901209700219</t>
  </si>
  <si>
    <t>101627780</t>
  </si>
  <si>
    <t xml:space="preserve">ASHARF ALI </t>
  </si>
  <si>
    <t>MANJUR ALI</t>
  </si>
  <si>
    <t>NAYKO KA MOHALLA, BIKANER</t>
  </si>
  <si>
    <t>GANERAL STORE</t>
  </si>
  <si>
    <t>700801011002402</t>
  </si>
  <si>
    <t>292496353660</t>
  </si>
  <si>
    <t>101675147</t>
  </si>
  <si>
    <t>MOHAMMAD ZARIF QURESHI</t>
  </si>
  <si>
    <t>PHAIJ MOHD.</t>
  </si>
  <si>
    <t>51015175646</t>
  </si>
  <si>
    <t>884705350229</t>
  </si>
  <si>
    <t>101627712</t>
  </si>
  <si>
    <t>SHARAFAT ALI</t>
  </si>
  <si>
    <t>MOHD. BASHIR</t>
  </si>
  <si>
    <t>PENTRO PUMP KE SAMNE, LOHAR COLONY, BIKANER</t>
  </si>
  <si>
    <t>IRON WARK'S</t>
  </si>
  <si>
    <t>20076603309</t>
  </si>
  <si>
    <t>755561576560</t>
  </si>
  <si>
    <t>243700/48/
2018/3725</t>
  </si>
  <si>
    <t xml:space="preserve">JAKIR HUSSAIN </t>
  </si>
  <si>
    <t>RAJASTHAN PATRIKA KE PICHE, MOHALLA PANGABGIRAN, BIKANER</t>
  </si>
  <si>
    <t>RESTORENT</t>
  </si>
  <si>
    <t>66701010000134</t>
  </si>
  <si>
    <t>966035405375</t>
  </si>
  <si>
    <t>101627450</t>
  </si>
  <si>
    <t>SIMARJEET KAUR</t>
  </si>
  <si>
    <t>NARAYN SINGH</t>
  </si>
  <si>
    <t>KAVIRAJ HOUSH X-RE GALI, SODUL COLONY, BIKANER</t>
  </si>
  <si>
    <t>18650100003348</t>
  </si>
  <si>
    <t>981809115157</t>
  </si>
  <si>
    <t>101673100</t>
  </si>
  <si>
    <t>GULJAR ALI</t>
  </si>
  <si>
    <t xml:space="preserve">MUMTAZ ALI </t>
  </si>
  <si>
    <t xml:space="preserve">TELIYO KA MOHALLA WARD NO 4 DESHNOK </t>
  </si>
  <si>
    <t>GARMENTS</t>
  </si>
  <si>
    <t>83048869445</t>
  </si>
  <si>
    <t>718204005579</t>
  </si>
  <si>
    <t>101675163</t>
  </si>
  <si>
    <t>SAMSUDEEN</t>
  </si>
  <si>
    <t>BUNDU KHAN</t>
  </si>
  <si>
    <t>WARD NO.19, TELIYO KA MOHALLA, DESHNOK BIKANER</t>
  </si>
  <si>
    <t>RADIMANT GARMENT</t>
  </si>
  <si>
    <t>50325921782</t>
  </si>
  <si>
    <t>383202258119</t>
  </si>
  <si>
    <t>101675152</t>
  </si>
  <si>
    <t>JAINAB BHATI</t>
  </si>
  <si>
    <t>FIROZ KHAN</t>
  </si>
  <si>
    <t>JAIL ROAD, FURJARO KA MOHALLA, BIKANER</t>
  </si>
  <si>
    <t>30633740635</t>
  </si>
  <si>
    <t>866818184232</t>
  </si>
  <si>
    <t>101675121</t>
  </si>
  <si>
    <t>SALMA</t>
  </si>
  <si>
    <t>CHAAND MOHD.</t>
  </si>
  <si>
    <t>262 N. GATE KE PASS, KHAN</t>
  </si>
  <si>
    <t>CHUDIYA, 
RAKHIYA WORK'S</t>
  </si>
  <si>
    <t>01350100029448</t>
  </si>
  <si>
    <t>904907656676</t>
  </si>
  <si>
    <t>504479876</t>
  </si>
  <si>
    <t>ABDUL GAFFAR</t>
  </si>
  <si>
    <t xml:space="preserve">GALI NO-10, RAMPURA BASTI, NEAR MOHARM CHOKI, LALGARH, BIKANER, </t>
  </si>
  <si>
    <t>BLAZER TELAR</t>
  </si>
  <si>
    <t>61256230530</t>
  </si>
  <si>
    <t>200490980666</t>
  </si>
  <si>
    <t>101627693</t>
  </si>
  <si>
    <t>FIROJ</t>
  </si>
  <si>
    <t>REMZAN</t>
  </si>
  <si>
    <t>BHISTIYO KA MOHALLA BIKANER</t>
  </si>
  <si>
    <t>FROUT BUS.</t>
  </si>
  <si>
    <t>51109281966</t>
  </si>
  <si>
    <t>624368117556</t>
  </si>
  <si>
    <t>101627736</t>
  </si>
  <si>
    <t>RAZZAK KHAN</t>
  </si>
  <si>
    <t>ALARAKHA KHAN</t>
  </si>
  <si>
    <t>rasisar bas bara, rasisar, bikanre</t>
  </si>
  <si>
    <t>kirana store and pancher
 ki dhukan</t>
  </si>
  <si>
    <t>61178839288</t>
  </si>
  <si>
    <t>394899986279</t>
  </si>
  <si>
    <t>503823317</t>
  </si>
  <si>
    <t>MOHAMMAD ALI</t>
  </si>
  <si>
    <t>SAMSUDIN</t>
  </si>
  <si>
    <t>18670110023457</t>
  </si>
  <si>
    <t>892898528057</t>
  </si>
  <si>
    <t>101627992</t>
  </si>
  <si>
    <t xml:space="preserve">SHABANA </t>
  </si>
  <si>
    <t>MOHD. AMIN</t>
  </si>
  <si>
    <t>285431609562</t>
  </si>
  <si>
    <t>101675091</t>
  </si>
  <si>
    <t>MOHAMMAD TARIQ</t>
  </si>
  <si>
    <t>MO.TAHIR</t>
  </si>
  <si>
    <t>417, MADINA MASJID KE PICHE SHAYEDA CHOWK,</t>
  </si>
  <si>
    <t>5111428316</t>
  </si>
  <si>
    <t>842899873305</t>
  </si>
  <si>
    <t>101627778</t>
  </si>
  <si>
    <t>MOHSIN SAMDANI</t>
  </si>
  <si>
    <t>RIYAJ SAMDANI</t>
  </si>
  <si>
    <t>MOHAN JI KI BADI M.P COLONY SECTOR NO. 3, BIKANER</t>
  </si>
  <si>
    <t>61040331928</t>
  </si>
  <si>
    <t>682466473349</t>
  </si>
  <si>
    <t>101673493</t>
  </si>
  <si>
    <t>MOHAMMAD JAMIL</t>
  </si>
  <si>
    <t>MOHD. ANVER</t>
  </si>
  <si>
    <t>18670110077498</t>
  </si>
  <si>
    <t>575212523455</t>
  </si>
  <si>
    <t>101627991</t>
  </si>
  <si>
    <t>ABDUL REHMAN</t>
  </si>
  <si>
    <t>VIMAL BHAWAN KE PICHHE, BAILDARO KA MOHALLA, SARVODAY BASTI, BIKANER</t>
  </si>
  <si>
    <t>COMPUTER WORK</t>
  </si>
  <si>
    <t>51322191074634</t>
  </si>
  <si>
    <t>612065762595</t>
  </si>
  <si>
    <t>101628011</t>
  </si>
  <si>
    <t>AMIR AHAMAD</t>
  </si>
  <si>
    <t>NAJIR AHMD</t>
  </si>
  <si>
    <t>WARD NO. 18, CHUNNA BHATTA KE PASS, NOKHA, BIKANER</t>
  </si>
  <si>
    <t>WORKSHOP</t>
  </si>
  <si>
    <t>33990100004956</t>
  </si>
  <si>
    <t>907487339378</t>
  </si>
  <si>
    <t>101627994</t>
  </si>
  <si>
    <t>MOHAMMAD AYUB</t>
  </si>
  <si>
    <t>ASAGAR ALI</t>
  </si>
  <si>
    <t>H. NO. 68 PHARASON KA MAUHALLA BIKANER</t>
  </si>
  <si>
    <t>MOHAN TRADERS</t>
  </si>
  <si>
    <t>824372211029</t>
  </si>
  <si>
    <t>502226687</t>
  </si>
  <si>
    <t>TABBASUM BANO</t>
  </si>
  <si>
    <t>ARASHAD HUSSAIN</t>
  </si>
  <si>
    <t>482 K, TELIYO KI NAI MASZID KE PASS, GALI NO. 2, PHAR BAZAR, BIKANER</t>
  </si>
  <si>
    <t>CUT PIESE</t>
  </si>
  <si>
    <t>12281000004946</t>
  </si>
  <si>
    <t>720718503784</t>
  </si>
  <si>
    <t>101627694</t>
  </si>
  <si>
    <t>ASGAR ALI PATHAN</t>
  </si>
  <si>
    <t>AKHTER ALI</t>
  </si>
  <si>
    <t>FADH BAAZAR PETHANO KA MOHALLA BIKANER</t>
  </si>
  <si>
    <t>WATER PLANT</t>
  </si>
  <si>
    <t>990694569556</t>
  </si>
  <si>
    <t>101628023</t>
  </si>
  <si>
    <t>MOHD YAKUB</t>
  </si>
  <si>
    <t>AARIF</t>
  </si>
  <si>
    <t>GALI NO.9, NEAR ADARSH SCHOOL, RAMPURA BASTI LALGARH, BIKANER</t>
  </si>
  <si>
    <t>61155373313</t>
  </si>
  <si>
    <t>754926742853</t>
  </si>
  <si>
    <t>101627622</t>
  </si>
  <si>
    <t>MAIMUNA KHATUN</t>
  </si>
  <si>
    <t>ASMAT ALI</t>
  </si>
  <si>
    <t>MOHALLA PAJABAGIRAN, BIKANER</t>
  </si>
  <si>
    <t>STORE</t>
  </si>
  <si>
    <t>61219799272</t>
  </si>
  <si>
    <t>986832129741</t>
  </si>
  <si>
    <t>101675160</t>
  </si>
  <si>
    <t>AKBARI BANO</t>
  </si>
  <si>
    <t>HABIB</t>
  </si>
  <si>
    <t>BHEGEWAN PURA BASTI RANI BAZAR BIKANER</t>
  </si>
  <si>
    <t>LADIES SUTH</t>
  </si>
  <si>
    <t>61164481998</t>
  </si>
  <si>
    <t>884891450138</t>
  </si>
  <si>
    <t>101627765</t>
  </si>
  <si>
    <t>NASIR AALAM</t>
  </si>
  <si>
    <t>MOHD. SALIM</t>
  </si>
  <si>
    <t>GALI NO 9 RAMPURA BASTI, BIKANER</t>
  </si>
  <si>
    <t>ROYAL ENTERPRISES</t>
  </si>
  <si>
    <t>10092713204</t>
  </si>
  <si>
    <t>750474835116</t>
  </si>
  <si>
    <t>101627692</t>
  </si>
  <si>
    <t>KISMAT BANO</t>
  </si>
  <si>
    <t>GULJAR MOHD.</t>
  </si>
  <si>
    <t>MAHAVATO KA MOHALLA MAHAVATO KI MASZID KE PASS, BIKANER</t>
  </si>
  <si>
    <t>KISMET CUT PIESE</t>
  </si>
  <si>
    <t>61281864839</t>
  </si>
  <si>
    <t>679933128644</t>
  </si>
  <si>
    <t>101627955</t>
  </si>
  <si>
    <t>MEHRAJ BANO</t>
  </si>
  <si>
    <t>20378769330</t>
  </si>
  <si>
    <t>843504418131</t>
  </si>
  <si>
    <t>101675169</t>
  </si>
  <si>
    <t>RAJIYA</t>
  </si>
  <si>
    <t>NATHI BANO</t>
  </si>
  <si>
    <t>GALI NO. 2, RAMPURA BASTI, LALGARH, AKADEEYAWALA, BIKANER</t>
  </si>
  <si>
    <t>83049223093</t>
  </si>
  <si>
    <t>863370005460</t>
  </si>
  <si>
    <t>504038534</t>
  </si>
  <si>
    <t>151, BAGAVANO KA MOHALLA, WARD NO. S. 53, BIKANER</t>
  </si>
  <si>
    <t>01350100029447</t>
  </si>
  <si>
    <t>600193619693</t>
  </si>
  <si>
    <t>501896231</t>
  </si>
  <si>
    <t>IDRISH AHMED</t>
  </si>
  <si>
    <t>MOHD. USMAN</t>
  </si>
  <si>
    <t>GARMENT STORE</t>
  </si>
  <si>
    <t>08112191002519</t>
  </si>
  <si>
    <t>552732679920</t>
  </si>
  <si>
    <t>101627862</t>
  </si>
  <si>
    <t>SAJID ALI</t>
  </si>
  <si>
    <t>MEHMUD ALI</t>
  </si>
  <si>
    <t>WARD NO. 6, LUNKARNSAR</t>
  </si>
  <si>
    <t>WALDING WORK'S</t>
  </si>
  <si>
    <t>61021687051</t>
  </si>
  <si>
    <t>717634610917</t>
  </si>
  <si>
    <t>101627876</t>
  </si>
  <si>
    <t>MOHAMMAD IKBAL</t>
  </si>
  <si>
    <t>FATHE MOHD.</t>
  </si>
  <si>
    <t>MUKTA PERSAD ROOD, SERWODYA BASTI, BIKANER</t>
  </si>
  <si>
    <t>61334173617</t>
  </si>
  <si>
    <t>383136254382</t>
  </si>
  <si>
    <t>101673393</t>
  </si>
  <si>
    <t>BABITA</t>
  </si>
  <si>
    <t>HARADEEP SINGH</t>
  </si>
  <si>
    <t>5/173, MUKTA PRASAD NAGAR, BIKANER</t>
  </si>
  <si>
    <t>36948901966</t>
  </si>
  <si>
    <t>625903844017</t>
  </si>
  <si>
    <t>504479913</t>
  </si>
  <si>
    <t>MOHAMMAD ARIF
RANGREJ</t>
  </si>
  <si>
    <t>NIYAJ MOHD.</t>
  </si>
  <si>
    <t>RANGREJ, BADA BAZAR, ACHAWATO KA MOHALLA, BIKANER</t>
  </si>
  <si>
    <t>DRYCLEANE
 WORKSHOP</t>
  </si>
  <si>
    <t>61028935042</t>
  </si>
  <si>
    <t>534759880565</t>
  </si>
  <si>
    <t>506699834</t>
  </si>
  <si>
    <t xml:space="preserve">RUKHSANA BANO </t>
  </si>
  <si>
    <t>MOHD. ASHARPH</t>
  </si>
  <si>
    <t>RIDMALSAR SIPEHIYAN, BHIKANER</t>
  </si>
  <si>
    <t>PROVISON STORE</t>
  </si>
  <si>
    <t>11662191029169</t>
  </si>
  <si>
    <t>903952938722</t>
  </si>
  <si>
    <t>504479873</t>
  </si>
  <si>
    <t>ASIF ALI</t>
  </si>
  <si>
    <t>AYUB ALI</t>
  </si>
  <si>
    <t>RAYWAI CHUKUTI FATEK JAY HIND SCHOOL KE PASS, BIKANER</t>
  </si>
  <si>
    <t>GARMENT'S</t>
  </si>
  <si>
    <t>61158462213</t>
  </si>
  <si>
    <t>674543540077</t>
  </si>
  <si>
    <t>101628047</t>
  </si>
  <si>
    <t>SHAMSHAD BANO</t>
  </si>
  <si>
    <t>LAL MOHD.</t>
  </si>
  <si>
    <t>BHUTTO KA BAS WARD NO 47 BIKANER</t>
  </si>
  <si>
    <t>PROVISION STORE</t>
  </si>
  <si>
    <t>5298119000043</t>
  </si>
  <si>
    <t xml:space="preserve"> 346147478617</t>
  </si>
  <si>
    <t>506700000</t>
  </si>
  <si>
    <t>MOHD  AFJAL</t>
  </si>
  <si>
    <t>MOHD. SARIF</t>
  </si>
  <si>
    <t>RANGREJ, 38, SIPAHIYAN MOHALLA 
HUSENI MASJID KE PASS, BIKANER</t>
  </si>
  <si>
    <t>FATION HUB</t>
  </si>
  <si>
    <t>51109279344</t>
  </si>
  <si>
    <t>948961345680</t>
  </si>
  <si>
    <t>101673681</t>
  </si>
  <si>
    <t>KAMLESH RANKA</t>
  </si>
  <si>
    <t>VIJAY RANKA</t>
  </si>
  <si>
    <t>BADABAZAR BIKANER</t>
  </si>
  <si>
    <t>FIBER COOLER</t>
  </si>
  <si>
    <t>05730110062104</t>
  </si>
  <si>
    <t>584967784907</t>
  </si>
  <si>
    <t>101675189</t>
  </si>
  <si>
    <t>FARUKH</t>
  </si>
  <si>
    <t>NAJIR AHAMAD</t>
  </si>
  <si>
    <t>NEAR NOORANI MASJID RANISAR BAS BIKANER 334001</t>
  </si>
  <si>
    <t>CLOTH BUSNIESS</t>
  </si>
  <si>
    <t>10.7.18</t>
  </si>
  <si>
    <t>11.7.18</t>
  </si>
  <si>
    <t>61131134667</t>
  </si>
  <si>
    <t>653382436377</t>
  </si>
  <si>
    <t>101676019</t>
  </si>
  <si>
    <t>PARVEEN BANO</t>
  </si>
  <si>
    <t>MOHAMMAD SABIR</t>
  </si>
  <si>
    <t>OPP. PATROL LOHAR COLONY GANGASAHAR ROAD BIKANER 334001</t>
  </si>
  <si>
    <t>18673211008033</t>
  </si>
  <si>
    <t>307793129124</t>
  </si>
  <si>
    <t>101632541</t>
  </si>
  <si>
    <t>Jarina Bano</t>
  </si>
  <si>
    <t>Salim Mohammed</t>
  </si>
  <si>
    <t>246-Koriyan Ki Masjid Ke sath me, ward no. 40, Bikaner</t>
  </si>
  <si>
    <t>Cut Pieces</t>
  </si>
  <si>
    <t>10.1.19</t>
  </si>
  <si>
    <t>42040100006032</t>
  </si>
  <si>
    <t>941470312238</t>
  </si>
  <si>
    <t>101675294</t>
  </si>
  <si>
    <t>Altaaf Hussain</t>
  </si>
  <si>
    <t>Kayam Hussain</t>
  </si>
  <si>
    <t>Gali 17 Rampura Basti Lalgarh Bangalanagar Bikaner 334001</t>
  </si>
  <si>
    <t>A/C SARVIESH CENTER</t>
  </si>
  <si>
    <t>27.9.18</t>
  </si>
  <si>
    <t>5.10.18</t>
  </si>
  <si>
    <t>83032641032</t>
  </si>
  <si>
    <t>9882 7777 9951</t>
  </si>
  <si>
    <t>101628083</t>
  </si>
  <si>
    <t>Shamim Bano</t>
  </si>
  <si>
    <t>Akram</t>
  </si>
  <si>
    <t>Bagavano ka Mohalla Pathano ka Mohalla ward. No. 53 Bikaner 334001</t>
  </si>
  <si>
    <t>COTON SHOP</t>
  </si>
  <si>
    <t>667010310000036</t>
  </si>
  <si>
    <t>3181 2248 6554</t>
  </si>
  <si>
    <t>101675264</t>
  </si>
  <si>
    <t>Reeas Khan</t>
  </si>
  <si>
    <t>Sikander Mugal</t>
  </si>
  <si>
    <t>Dauhdsar maszid ke pas, Bikaner 334001</t>
  </si>
  <si>
    <t>83049061765</t>
  </si>
  <si>
    <t>9269 5863 2217</t>
  </si>
  <si>
    <t>101628341</t>
  </si>
  <si>
    <t>Amjad Ali</t>
  </si>
  <si>
    <t>Sagir Ahamad</t>
  </si>
  <si>
    <t>Lal Chowk Mohalla Vayapariyan, Bikaner 334001</t>
  </si>
  <si>
    <t>HOTEL</t>
  </si>
  <si>
    <t>18663211010852</t>
  </si>
  <si>
    <t>5184 5810 2458</t>
  </si>
  <si>
    <t>101627733</t>
  </si>
  <si>
    <t>Mohammed Ali</t>
  </si>
  <si>
    <t>Lal Mohammed</t>
  </si>
  <si>
    <t>FCI Godawn ke Piche Bhutto ka Bas, Bikaner 334001</t>
  </si>
  <si>
    <t>BUILDING METRIYAL</t>
  </si>
  <si>
    <t>700801011002775</t>
  </si>
  <si>
    <t>3843 4679 8957</t>
  </si>
  <si>
    <t>101673049</t>
  </si>
  <si>
    <t>Ranjeena Bano</t>
  </si>
  <si>
    <t>Mohd. Javed Kaadary</t>
  </si>
  <si>
    <t>Ramdev Mandir ke Pass Kamla Colony, Bikaner 334001</t>
  </si>
  <si>
    <t>51322413000200</t>
  </si>
  <si>
    <t>2258 8451 5538</t>
  </si>
  <si>
    <t>501919283</t>
  </si>
  <si>
    <t>MARUF RAJA</t>
  </si>
  <si>
    <t>IDRISH KAZI</t>
  </si>
  <si>
    <t>BIGGA BASS WAD NO. 12 DUNGARGARH BIKANER 331803</t>
  </si>
  <si>
    <t>KHWAJA GHARIB NAWAZ COLLEGE OF NURSING SIKAR</t>
  </si>
  <si>
    <t>RAJASTHAN UNIVERSITY OF HEALTH SCIENCE JAIPUR</t>
  </si>
  <si>
    <t>6.7.18</t>
  </si>
  <si>
    <t>61281131506</t>
  </si>
  <si>
    <t>302102500522</t>
  </si>
  <si>
    <t>101629817</t>
  </si>
  <si>
    <t>MO. TAHIR</t>
  </si>
  <si>
    <t xml:space="preserve">AHMAD RAZA </t>
  </si>
  <si>
    <t>WARD NO. 12 NEAR OLD POWER HOUSE BIGGA BASS SHRI DUNGARGARH BIKANER 331803</t>
  </si>
  <si>
    <t>40770100014979</t>
  </si>
  <si>
    <t>401046355711</t>
  </si>
  <si>
    <t>506617398</t>
  </si>
  <si>
    <t>AMAN NAVAJ</t>
  </si>
  <si>
    <t>AJMAL HUSSAIN</t>
  </si>
  <si>
    <t>WARD NO. 4 CHAK 2 B R W M KHAJUWALA BIKANER 334023</t>
  </si>
  <si>
    <t>DR. TANVEER MALAWAT NURSING COLLEGE BIKANER RAJ.</t>
  </si>
  <si>
    <t>61165407015</t>
  </si>
  <si>
    <t>535229447803</t>
  </si>
  <si>
    <t>101627188</t>
  </si>
  <si>
    <t>15.06.18</t>
  </si>
  <si>
    <t>ABUBAKAR ASHRAF CHHIPA</t>
  </si>
  <si>
    <t>MOHAMMED ALI CHHIPA</t>
  </si>
  <si>
    <t>SYED WAZID ALI</t>
  </si>
  <si>
    <t>SYED BASHARAT ALI</t>
  </si>
  <si>
    <t>MOHALLA BHISTIYAN MADINA MASJID BIKANER 334001</t>
  </si>
  <si>
    <t>61167054928</t>
  </si>
  <si>
    <t>643935527459</t>
  </si>
  <si>
    <t>101673340</t>
  </si>
  <si>
    <t>RAHIL KHAN</t>
  </si>
  <si>
    <t>RAHIS KHAN</t>
  </si>
  <si>
    <t>GALI NO. 11 DHOBI TALAI BIKANER 334001</t>
  </si>
  <si>
    <t>COLLEGE OF ENGINEERING &amp; TECHNOLOGY BIKANER</t>
  </si>
  <si>
    <t>01350100027027</t>
  </si>
  <si>
    <t>597519849140</t>
  </si>
  <si>
    <t>101673047</t>
  </si>
</sst>
</file>

<file path=xl/styles.xml><?xml version="1.0" encoding="utf-8"?>
<styleSheet xmlns="http://schemas.openxmlformats.org/spreadsheetml/2006/main">
  <fonts count="108">
    <font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color indexed="8"/>
      <name val="DevLys 010"/>
    </font>
    <font>
      <sz val="11"/>
      <name val="Kruti Dev 011"/>
    </font>
    <font>
      <sz val="11"/>
      <name val="DevLys 010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theme="1"/>
      <name val="DevLys 010"/>
    </font>
    <font>
      <b/>
      <sz val="14"/>
      <name val="Times New Roman"/>
      <family val="1"/>
    </font>
    <font>
      <sz val="11"/>
      <color theme="1"/>
      <name val="Kruti Dev 010"/>
    </font>
    <font>
      <sz val="11"/>
      <color indexed="8"/>
      <name val="Kruti Dev 010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Kruti Dev 010"/>
    </font>
    <font>
      <sz val="15"/>
      <color theme="1"/>
      <name val="DevLys 010"/>
    </font>
    <font>
      <sz val="13"/>
      <color rgb="FF000000"/>
      <name val="Kruti Dev 010"/>
    </font>
    <font>
      <sz val="13"/>
      <color theme="1"/>
      <name val="Kruti Dev 010"/>
    </font>
    <font>
      <sz val="12"/>
      <color rgb="FF000000"/>
      <name val="Kruti Dev 010"/>
    </font>
    <font>
      <sz val="9"/>
      <color theme="1"/>
      <name val="DevLys 010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name val="Kruti Dev 010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name val="DevLys 010"/>
    </font>
    <font>
      <b/>
      <sz val="11"/>
      <name val="Arial"/>
      <family val="2"/>
    </font>
    <font>
      <b/>
      <sz val="12"/>
      <color theme="1"/>
      <name val="DevLys 010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4"/>
      <name val="Arjun"/>
    </font>
    <font>
      <i/>
      <sz val="10"/>
      <name val="Arjun"/>
    </font>
    <font>
      <sz val="8"/>
      <name val="Arjun"/>
    </font>
    <font>
      <b/>
      <sz val="10"/>
      <name val="Arjun"/>
    </font>
    <font>
      <sz val="12"/>
      <name val="DevLys 010"/>
    </font>
    <font>
      <sz val="10"/>
      <name val="Arial"/>
      <family val="2"/>
    </font>
    <font>
      <sz val="10"/>
      <name val="Times"/>
      <family val="1"/>
    </font>
    <font>
      <sz val="13"/>
      <name val="DevLys 010"/>
    </font>
    <font>
      <sz val="12"/>
      <name val="Times New Roman"/>
      <family val="1"/>
    </font>
    <font>
      <b/>
      <sz val="13"/>
      <name val="DevLys 010"/>
    </font>
    <font>
      <b/>
      <sz val="12"/>
      <name val="Arju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8" fillId="0" borderId="0"/>
    <xf numFmtId="0" fontId="98" fillId="0" borderId="0"/>
    <xf numFmtId="0" fontId="8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</cellStyleXfs>
  <cellXfs count="741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0" fillId="2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8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9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7" fillId="2" borderId="1" xfId="0" applyFont="1" applyFill="1" applyBorder="1" applyAlignment="1">
      <alignment horizontal="justify" vertical="top"/>
    </xf>
    <xf numFmtId="0" fontId="18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20" fillId="0" borderId="1" xfId="0" applyFont="1" applyFill="1" applyBorder="1" applyAlignment="1">
      <alignment vertical="top"/>
    </xf>
    <xf numFmtId="0" fontId="16" fillId="0" borderId="9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16" fillId="2" borderId="11" xfId="0" applyFont="1" applyFill="1" applyBorder="1" applyAlignment="1">
      <alignment horizontal="right" vertical="top"/>
    </xf>
    <xf numFmtId="0" fontId="16" fillId="2" borderId="1" xfId="0" applyFont="1" applyFill="1" applyBorder="1" applyAlignment="1">
      <alignment horizontal="right" vertical="top"/>
    </xf>
    <xf numFmtId="14" fontId="20" fillId="0" borderId="1" xfId="0" applyNumberFormat="1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0" fontId="19" fillId="0" borderId="1" xfId="1" applyFont="1" applyFill="1" applyBorder="1" applyAlignment="1" applyProtection="1">
      <alignment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9" xfId="0" applyFont="1" applyBorder="1" applyAlignment="1">
      <alignment vertical="top" wrapText="1"/>
    </xf>
    <xf numFmtId="0" fontId="22" fillId="2" borderId="11" xfId="0" applyFont="1" applyFill="1" applyBorder="1" applyAlignment="1">
      <alignment horizontal="right" vertical="top" wrapText="1"/>
    </xf>
    <xf numFmtId="0" fontId="22" fillId="2" borderId="1" xfId="0" applyFont="1" applyFill="1" applyBorder="1" applyAlignment="1">
      <alignment horizontal="right" vertical="top" wrapText="1"/>
    </xf>
    <xf numFmtId="0" fontId="22" fillId="2" borderId="1" xfId="0" applyFont="1" applyFill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3" fillId="2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1" fontId="22" fillId="2" borderId="1" xfId="0" applyNumberFormat="1" applyFont="1" applyFill="1" applyBorder="1" applyAlignment="1">
      <alignment horizontal="right" vertical="top" wrapText="1"/>
    </xf>
    <xf numFmtId="0" fontId="23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2" xfId="0" applyFont="1" applyBorder="1" applyAlignment="1">
      <alignment horizontal="center" vertical="top" wrapText="1"/>
    </xf>
    <xf numFmtId="0" fontId="22" fillId="2" borderId="11" xfId="0" applyFont="1" applyFill="1" applyBorder="1" applyAlignment="1">
      <alignment vertical="top" wrapText="1"/>
    </xf>
    <xf numFmtId="1" fontId="22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9" fontId="26" fillId="0" borderId="1" xfId="0" applyNumberFormat="1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25" fillId="0" borderId="1" xfId="0" quotePrefix="1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center" vertical="top" wrapText="1"/>
    </xf>
    <xf numFmtId="14" fontId="0" fillId="2" borderId="2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right" vertical="top" wrapText="1"/>
    </xf>
    <xf numFmtId="0" fontId="27" fillId="2" borderId="1" xfId="0" applyFont="1" applyFill="1" applyBorder="1" applyAlignment="1">
      <alignment horizontal="right" vertical="top" wrapText="1"/>
    </xf>
    <xf numFmtId="14" fontId="27" fillId="2" borderId="1" xfId="0" applyNumberFormat="1" applyFont="1" applyFill="1" applyBorder="1" applyAlignment="1">
      <alignment horizontal="right" vertical="top" wrapText="1"/>
    </xf>
    <xf numFmtId="0" fontId="27" fillId="0" borderId="1" xfId="0" applyFont="1" applyBorder="1" applyAlignment="1">
      <alignment horizontal="right" vertical="top" wrapText="1"/>
    </xf>
    <xf numFmtId="14" fontId="27" fillId="0" borderId="1" xfId="0" applyNumberFormat="1" applyFont="1" applyBorder="1" applyAlignment="1">
      <alignment horizontal="center" vertical="top" wrapText="1"/>
    </xf>
    <xf numFmtId="0" fontId="23" fillId="0" borderId="1" xfId="0" quotePrefix="1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25" fillId="0" borderId="1" xfId="0" quotePrefix="1" applyFont="1" applyFill="1" applyBorder="1" applyAlignment="1">
      <alignment horizontal="left" vertical="top" wrapText="1"/>
    </xf>
    <xf numFmtId="0" fontId="25" fillId="0" borderId="1" xfId="0" quotePrefix="1" applyFont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0" fontId="25" fillId="2" borderId="1" xfId="0" applyFont="1" applyFill="1" applyBorder="1" applyAlignment="1">
      <alignment vertical="top"/>
    </xf>
    <xf numFmtId="0" fontId="25" fillId="0" borderId="1" xfId="0" applyFont="1" applyBorder="1" applyAlignment="1">
      <alignment vertical="top"/>
    </xf>
    <xf numFmtId="0" fontId="2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/>
    </xf>
    <xf numFmtId="14" fontId="0" fillId="0" borderId="1" xfId="0" applyNumberFormat="1" applyFont="1" applyBorder="1" applyAlignment="1">
      <alignment horizontal="right" vertical="top"/>
    </xf>
    <xf numFmtId="14" fontId="0" fillId="0" borderId="1" xfId="0" applyNumberFormat="1" applyFont="1" applyBorder="1" applyAlignment="1">
      <alignment horizontal="center" vertical="top"/>
    </xf>
    <xf numFmtId="0" fontId="25" fillId="0" borderId="1" xfId="0" quotePrefix="1" applyFont="1" applyBorder="1" applyAlignment="1">
      <alignment vertical="top"/>
    </xf>
    <xf numFmtId="0" fontId="25" fillId="2" borderId="1" xfId="0" quotePrefix="1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32" fillId="0" borderId="1" xfId="0" applyFont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/>
    </xf>
    <xf numFmtId="0" fontId="37" fillId="0" borderId="1" xfId="0" applyFont="1" applyBorder="1" applyAlignment="1">
      <alignment vertical="top" wrapText="1"/>
    </xf>
    <xf numFmtId="14" fontId="32" fillId="0" borderId="1" xfId="0" applyNumberFormat="1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14" fontId="31" fillId="0" borderId="1" xfId="0" applyNumberFormat="1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34" fillId="0" borderId="2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37" fillId="0" borderId="2" xfId="0" applyFont="1" applyBorder="1" applyAlignment="1">
      <alignment vertical="top" wrapText="1"/>
    </xf>
    <xf numFmtId="14" fontId="32" fillId="0" borderId="2" xfId="0" applyNumberFormat="1" applyFont="1" applyBorder="1" applyAlignment="1">
      <alignment vertical="top" wrapText="1"/>
    </xf>
    <xf numFmtId="14" fontId="10" fillId="0" borderId="2" xfId="0" applyNumberFormat="1" applyFont="1" applyBorder="1" applyAlignment="1">
      <alignment vertical="top" wrapText="1"/>
    </xf>
    <xf numFmtId="14" fontId="31" fillId="0" borderId="2" xfId="0" applyNumberFormat="1" applyFont="1" applyBorder="1" applyAlignment="1">
      <alignment vertical="top" wrapText="1"/>
    </xf>
    <xf numFmtId="0" fontId="36" fillId="0" borderId="0" xfId="0" applyFont="1" applyAlignment="1">
      <alignment vertical="top"/>
    </xf>
    <xf numFmtId="0" fontId="0" fillId="0" borderId="1" xfId="0" applyBorder="1" applyAlignment="1">
      <alignment horizontal="left" vertical="top" wrapText="1"/>
    </xf>
    <xf numFmtId="14" fontId="34" fillId="0" borderId="1" xfId="0" applyNumberFormat="1" applyFont="1" applyBorder="1" applyAlignment="1">
      <alignment vertical="top" wrapText="1"/>
    </xf>
    <xf numFmtId="14" fontId="29" fillId="0" borderId="1" xfId="0" applyNumberFormat="1" applyFont="1" applyBorder="1" applyAlignment="1">
      <alignment vertical="top" wrapText="1"/>
    </xf>
    <xf numFmtId="14" fontId="38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39" fillId="0" borderId="0" xfId="0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1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1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44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1" fontId="34" fillId="0" borderId="1" xfId="0" applyNumberFormat="1" applyFont="1" applyBorder="1" applyAlignment="1">
      <alignment vertical="top" wrapText="1"/>
    </xf>
    <xf numFmtId="0" fontId="43" fillId="0" borderId="9" xfId="0" applyFont="1" applyBorder="1" applyAlignment="1">
      <alignment vertical="top" wrapText="1"/>
    </xf>
    <xf numFmtId="1" fontId="0" fillId="0" borderId="0" xfId="0" applyNumberFormat="1"/>
    <xf numFmtId="0" fontId="32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vertical="top" wrapText="1"/>
    </xf>
    <xf numFmtId="0" fontId="45" fillId="0" borderId="1" xfId="0" applyFont="1" applyBorder="1" applyAlignment="1">
      <alignment vertical="top"/>
    </xf>
    <xf numFmtId="49" fontId="32" fillId="0" borderId="1" xfId="0" applyNumberFormat="1" applyFont="1" applyBorder="1" applyAlignment="1">
      <alignment vertical="top" wrapText="1"/>
    </xf>
    <xf numFmtId="49" fontId="32" fillId="0" borderId="1" xfId="0" applyNumberFormat="1" applyFont="1" applyBorder="1" applyAlignment="1">
      <alignment vertical="top"/>
    </xf>
    <xf numFmtId="0" fontId="45" fillId="3" borderId="1" xfId="0" applyFont="1" applyFill="1" applyBorder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47" fillId="2" borderId="1" xfId="0" applyFont="1" applyFill="1" applyBorder="1" applyAlignment="1">
      <alignment horizontal="center" vertical="top" wrapText="1"/>
    </xf>
    <xf numFmtId="0" fontId="47" fillId="0" borderId="1" xfId="0" applyFont="1" applyBorder="1" applyAlignment="1">
      <alignment vertical="top" wrapText="1"/>
    </xf>
    <xf numFmtId="0" fontId="46" fillId="0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48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48" fillId="3" borderId="1" xfId="0" applyFont="1" applyFill="1" applyBorder="1" applyAlignment="1">
      <alignment horizontal="left" vertical="top" wrapText="1"/>
    </xf>
    <xf numFmtId="0" fontId="46" fillId="0" borderId="1" xfId="0" applyFont="1" applyBorder="1" applyAlignment="1">
      <alignment horizontal="right" vertical="top" wrapText="1"/>
    </xf>
    <xf numFmtId="0" fontId="31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46" fillId="3" borderId="1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32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32" fillId="0" borderId="1" xfId="0" applyFont="1" applyBorder="1" applyAlignment="1">
      <alignment horizontal="right" vertical="top" wrapText="1"/>
    </xf>
    <xf numFmtId="0" fontId="32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49" fontId="32" fillId="0" borderId="1" xfId="0" applyNumberFormat="1" applyFont="1" applyBorder="1" applyAlignment="1">
      <alignment horizontal="justify" vertical="top" wrapText="1"/>
    </xf>
    <xf numFmtId="49" fontId="32" fillId="0" borderId="9" xfId="0" applyNumberFormat="1" applyFont="1" applyBorder="1" applyAlignment="1">
      <alignment horizontal="center" vertical="top" wrapText="1"/>
    </xf>
    <xf numFmtId="0" fontId="45" fillId="2" borderId="1" xfId="0" applyFont="1" applyFill="1" applyBorder="1" applyAlignment="1">
      <alignment horizontal="left" vertical="top" wrapText="1"/>
    </xf>
    <xf numFmtId="0" fontId="45" fillId="3" borderId="1" xfId="0" applyFont="1" applyFill="1" applyBorder="1" applyAlignment="1">
      <alignment horizontal="left" vertical="top" wrapText="1"/>
    </xf>
    <xf numFmtId="0" fontId="50" fillId="3" borderId="1" xfId="0" applyFont="1" applyFill="1" applyBorder="1" applyAlignment="1">
      <alignment horizontal="left" vertical="top" wrapText="1"/>
    </xf>
    <xf numFmtId="49" fontId="45" fillId="0" borderId="1" xfId="0" applyNumberFormat="1" applyFont="1" applyBorder="1" applyAlignment="1">
      <alignment vertical="top" wrapText="1"/>
    </xf>
    <xf numFmtId="49" fontId="51" fillId="3" borderId="9" xfId="0" applyNumberFormat="1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9" fontId="32" fillId="0" borderId="9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2" fillId="0" borderId="1" xfId="0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52" fillId="2" borderId="1" xfId="0" applyFont="1" applyFill="1" applyBorder="1" applyAlignment="1">
      <alignment horizontal="left" vertical="top" wrapText="1"/>
    </xf>
    <xf numFmtId="0" fontId="53" fillId="0" borderId="0" xfId="0" applyFont="1" applyAlignment="1">
      <alignment horizontal="center" vertical="top"/>
    </xf>
    <xf numFmtId="0" fontId="54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55" fillId="0" borderId="0" xfId="0" applyFont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32" fillId="0" borderId="9" xfId="0" applyFont="1" applyBorder="1" applyAlignment="1">
      <alignment vertical="top"/>
    </xf>
    <xf numFmtId="0" fontId="0" fillId="0" borderId="1" xfId="0" applyBorder="1"/>
    <xf numFmtId="0" fontId="45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2" fillId="0" borderId="9" xfId="0" applyFont="1" applyFill="1" applyBorder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57" fillId="0" borderId="0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right" vertical="top" wrapText="1"/>
    </xf>
    <xf numFmtId="0" fontId="59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2" fillId="2" borderId="1" xfId="0" applyFont="1" applyFill="1" applyBorder="1" applyAlignment="1">
      <alignment horizontal="right" vertical="top" wrapText="1"/>
    </xf>
    <xf numFmtId="0" fontId="32" fillId="2" borderId="1" xfId="0" applyFont="1" applyFill="1" applyBorder="1" applyAlignment="1">
      <alignment horizontal="left" vertical="top" wrapText="1"/>
    </xf>
    <xf numFmtId="49" fontId="32" fillId="2" borderId="1" xfId="0" applyNumberFormat="1" applyFont="1" applyFill="1" applyBorder="1" applyAlignment="1">
      <alignment horizontal="left"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2" borderId="1" xfId="0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1" fillId="0" borderId="0" xfId="0" applyFont="1" applyAlignment="1">
      <alignment horizontal="center"/>
    </xf>
    <xf numFmtId="2" fontId="61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1" fillId="0" borderId="0" xfId="0" applyFont="1"/>
    <xf numFmtId="0" fontId="61" fillId="0" borderId="13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2" fontId="63" fillId="0" borderId="14" xfId="0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Border="1"/>
    <xf numFmtId="0" fontId="15" fillId="0" borderId="16" xfId="0" applyFont="1" applyBorder="1" applyAlignment="1">
      <alignment horizontal="center" vertical="top" wrapText="1"/>
    </xf>
    <xf numFmtId="0" fontId="0" fillId="0" borderId="0" xfId="0" applyBorder="1"/>
    <xf numFmtId="0" fontId="41" fillId="0" borderId="6" xfId="0" applyFont="1" applyBorder="1" applyAlignment="1">
      <alignment vertical="top" wrapText="1"/>
    </xf>
    <xf numFmtId="0" fontId="41" fillId="0" borderId="5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0" fillId="0" borderId="24" xfId="0" applyBorder="1" applyAlignment="1">
      <alignment vertical="top"/>
    </xf>
    <xf numFmtId="0" fontId="68" fillId="0" borderId="25" xfId="0" applyFont="1" applyBorder="1" applyAlignment="1">
      <alignment vertical="top"/>
    </xf>
    <xf numFmtId="0" fontId="68" fillId="0" borderId="15" xfId="0" applyFont="1" applyBorder="1" applyAlignment="1">
      <alignment vertical="top"/>
    </xf>
    <xf numFmtId="1" fontId="69" fillId="0" borderId="1" xfId="0" applyNumberFormat="1" applyFont="1" applyBorder="1" applyAlignment="1">
      <alignment horizontal="left"/>
    </xf>
    <xf numFmtId="1" fontId="69" fillId="0" borderId="1" xfId="0" applyNumberFormat="1" applyFont="1" applyBorder="1" applyAlignment="1">
      <alignment horizontal="center"/>
    </xf>
    <xf numFmtId="1" fontId="69" fillId="0" borderId="22" xfId="0" applyNumberFormat="1" applyFont="1" applyBorder="1" applyAlignment="1">
      <alignment horizontal="center"/>
    </xf>
    <xf numFmtId="1" fontId="69" fillId="0" borderId="9" xfId="0" applyNumberFormat="1" applyFont="1" applyBorder="1" applyAlignment="1">
      <alignment horizontal="center"/>
    </xf>
    <xf numFmtId="1" fontId="70" fillId="0" borderId="26" xfId="0" applyNumberFormat="1" applyFont="1" applyBorder="1"/>
    <xf numFmtId="1" fontId="69" fillId="0" borderId="11" xfId="0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>
      <alignment horizontal="center"/>
    </xf>
    <xf numFmtId="0" fontId="72" fillId="0" borderId="0" xfId="0" applyFont="1" applyAlignment="1">
      <alignment horizontal="center"/>
    </xf>
    <xf numFmtId="2" fontId="72" fillId="0" borderId="0" xfId="0" applyNumberFormat="1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5" fillId="0" borderId="13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1" fillId="0" borderId="13" xfId="0" applyFont="1" applyBorder="1"/>
    <xf numFmtId="0" fontId="41" fillId="0" borderId="0" xfId="0" applyFont="1" applyBorder="1"/>
    <xf numFmtId="0" fontId="75" fillId="0" borderId="0" xfId="0" applyFont="1"/>
    <xf numFmtId="0" fontId="0" fillId="0" borderId="13" xfId="0" applyBorder="1"/>
    <xf numFmtId="0" fontId="65" fillId="0" borderId="0" xfId="0" applyFont="1" applyAlignment="1">
      <alignment vertical="top" wrapText="1"/>
    </xf>
    <xf numFmtId="0" fontId="65" fillId="0" borderId="0" xfId="0" applyFont="1" applyBorder="1" applyAlignment="1">
      <alignment vertical="top" wrapText="1"/>
    </xf>
    <xf numFmtId="0" fontId="65" fillId="0" borderId="31" xfId="0" applyFont="1" applyBorder="1" applyAlignment="1">
      <alignment vertical="top" wrapText="1"/>
    </xf>
    <xf numFmtId="0" fontId="65" fillId="0" borderId="14" xfId="0" applyFont="1" applyBorder="1" applyAlignment="1">
      <alignment vertical="top" wrapText="1"/>
    </xf>
    <xf numFmtId="0" fontId="0" fillId="0" borderId="32" xfId="0" applyBorder="1" applyAlignment="1">
      <alignment vertical="top"/>
    </xf>
    <xf numFmtId="0" fontId="77" fillId="0" borderId="15" xfId="0" applyFont="1" applyBorder="1" applyAlignment="1">
      <alignment vertical="top"/>
    </xf>
    <xf numFmtId="0" fontId="68" fillId="0" borderId="33" xfId="0" applyFont="1" applyBorder="1" applyAlignment="1">
      <alignment vertical="top"/>
    </xf>
    <xf numFmtId="0" fontId="13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6" fillId="0" borderId="34" xfId="0" applyFont="1" applyBorder="1" applyAlignment="1">
      <alignment vertical="top" wrapText="1"/>
    </xf>
    <xf numFmtId="0" fontId="76" fillId="0" borderId="35" xfId="0" applyFont="1" applyBorder="1" applyAlignment="1">
      <alignment vertical="top" wrapText="1"/>
    </xf>
    <xf numFmtId="0" fontId="78" fillId="0" borderId="29" xfId="0" applyFont="1" applyBorder="1" applyAlignment="1">
      <alignment horizontal="left"/>
    </xf>
    <xf numFmtId="0" fontId="79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8" fillId="0" borderId="22" xfId="0" applyFont="1" applyBorder="1" applyAlignment="1">
      <alignment horizontal="center"/>
    </xf>
    <xf numFmtId="0" fontId="78" fillId="0" borderId="11" xfId="0" applyFont="1" applyBorder="1" applyAlignment="1">
      <alignment horizontal="center"/>
    </xf>
    <xf numFmtId="2" fontId="78" fillId="0" borderId="1" xfId="0" applyNumberFormat="1" applyFont="1" applyBorder="1" applyAlignment="1">
      <alignment horizontal="center"/>
    </xf>
    <xf numFmtId="0" fontId="78" fillId="0" borderId="9" xfId="0" applyFont="1" applyBorder="1" applyAlignment="1">
      <alignment horizontal="center"/>
    </xf>
    <xf numFmtId="0" fontId="0" fillId="0" borderId="36" xfId="0" applyBorder="1"/>
    <xf numFmtId="0" fontId="80" fillId="0" borderId="1" xfId="0" applyFont="1" applyFill="1" applyBorder="1" applyAlignment="1">
      <alignment horizontal="center"/>
    </xf>
    <xf numFmtId="0" fontId="80" fillId="0" borderId="37" xfId="0" applyFont="1" applyFill="1" applyBorder="1" applyAlignment="1">
      <alignment horizontal="center"/>
    </xf>
    <xf numFmtId="0" fontId="0" fillId="0" borderId="27" xfId="0" applyBorder="1"/>
    <xf numFmtId="0" fontId="0" fillId="0" borderId="29" xfId="0" applyBorder="1" applyAlignment="1">
      <alignment horizontal="left"/>
    </xf>
    <xf numFmtId="0" fontId="15" fillId="0" borderId="1" xfId="0" applyFont="1" applyFill="1" applyBorder="1" applyAlignment="1">
      <alignment vertical="top" wrapText="1"/>
    </xf>
    <xf numFmtId="0" fontId="41" fillId="0" borderId="1" xfId="0" applyFont="1" applyBorder="1"/>
    <xf numFmtId="0" fontId="81" fillId="0" borderId="1" xfId="0" applyFont="1" applyBorder="1" applyAlignment="1"/>
    <xf numFmtId="1" fontId="81" fillId="0" borderId="1" xfId="0" applyNumberFormat="1" applyFont="1" applyBorder="1" applyAlignment="1">
      <alignment vertical="top" wrapText="1"/>
    </xf>
    <xf numFmtId="2" fontId="81" fillId="0" borderId="1" xfId="0" applyNumberFormat="1" applyFont="1" applyBorder="1" applyAlignment="1">
      <alignment vertical="top" wrapText="1"/>
    </xf>
    <xf numFmtId="0" fontId="81" fillId="0" borderId="22" xfId="0" applyFont="1" applyBorder="1" applyAlignment="1">
      <alignment vertical="top" wrapText="1"/>
    </xf>
    <xf numFmtId="0" fontId="81" fillId="0" borderId="11" xfId="0" applyFont="1" applyBorder="1" applyAlignment="1">
      <alignment vertical="top" wrapText="1"/>
    </xf>
    <xf numFmtId="0" fontId="81" fillId="0" borderId="1" xfId="0" applyFont="1" applyBorder="1" applyAlignment="1">
      <alignment vertical="top" wrapText="1"/>
    </xf>
    <xf numFmtId="0" fontId="82" fillId="0" borderId="1" xfId="0" applyFont="1" applyBorder="1" applyAlignment="1"/>
    <xf numFmtId="0" fontId="82" fillId="0" borderId="22" xfId="0" applyFont="1" applyBorder="1" applyAlignment="1"/>
    <xf numFmtId="0" fontId="81" fillId="0" borderId="0" xfId="0" applyFont="1" applyAlignment="1"/>
    <xf numFmtId="0" fontId="81" fillId="0" borderId="36" xfId="0" applyFont="1" applyBorder="1" applyAlignment="1"/>
    <xf numFmtId="0" fontId="81" fillId="0" borderId="37" xfId="0" applyFont="1" applyBorder="1" applyAlignment="1"/>
    <xf numFmtId="0" fontId="83" fillId="0" borderId="27" xfId="0" applyFont="1" applyBorder="1" applyAlignment="1">
      <alignment vertical="top" wrapText="1"/>
    </xf>
    <xf numFmtId="0" fontId="65" fillId="0" borderId="29" xfId="0" applyFont="1" applyBorder="1" applyAlignment="1">
      <alignment horizontal="left" vertical="top" wrapText="1"/>
    </xf>
    <xf numFmtId="0" fontId="41" fillId="0" borderId="1" xfId="0" applyFont="1" applyBorder="1" applyAlignment="1">
      <alignment vertical="top" wrapText="1"/>
    </xf>
    <xf numFmtId="1" fontId="81" fillId="0" borderId="22" xfId="0" applyNumberFormat="1" applyFont="1" applyBorder="1" applyAlignment="1">
      <alignment vertical="top" wrapText="1"/>
    </xf>
    <xf numFmtId="0" fontId="84" fillId="0" borderId="1" xfId="0" applyFont="1" applyBorder="1" applyAlignment="1">
      <alignment vertical="top" wrapText="1"/>
    </xf>
    <xf numFmtId="0" fontId="81" fillId="0" borderId="1" xfId="0" quotePrefix="1" applyFont="1" applyBorder="1" applyAlignment="1">
      <alignment vertical="top" wrapText="1"/>
    </xf>
    <xf numFmtId="14" fontId="81" fillId="0" borderId="1" xfId="0" quotePrefix="1" applyNumberFormat="1" applyFont="1" applyBorder="1" applyAlignment="1">
      <alignment vertical="top" wrapText="1"/>
    </xf>
    <xf numFmtId="0" fontId="85" fillId="0" borderId="1" xfId="0" applyFont="1" applyBorder="1" applyAlignment="1">
      <alignment vertical="top" wrapText="1"/>
    </xf>
    <xf numFmtId="0" fontId="86" fillId="0" borderId="1" xfId="0" applyFont="1" applyBorder="1" applyAlignment="1">
      <alignment vertical="top" wrapText="1"/>
    </xf>
    <xf numFmtId="0" fontId="81" fillId="0" borderId="0" xfId="0" applyFont="1" applyAlignment="1">
      <alignment vertical="top" wrapText="1"/>
    </xf>
    <xf numFmtId="0" fontId="81" fillId="0" borderId="36" xfId="0" applyFont="1" applyBorder="1" applyAlignment="1">
      <alignment vertical="top" wrapText="1"/>
    </xf>
    <xf numFmtId="0" fontId="81" fillId="0" borderId="37" xfId="0" applyFont="1" applyBorder="1" applyAlignment="1">
      <alignment vertical="top" wrapText="1"/>
    </xf>
    <xf numFmtId="0" fontId="82" fillId="0" borderId="0" xfId="0" applyFont="1" applyAlignment="1">
      <alignment vertical="top"/>
    </xf>
    <xf numFmtId="0" fontId="83" fillId="0" borderId="0" xfId="0" applyFont="1" applyAlignment="1">
      <alignment vertical="top" wrapText="1"/>
    </xf>
    <xf numFmtId="0" fontId="83" fillId="0" borderId="0" xfId="0" applyFont="1" applyBorder="1" applyAlignment="1">
      <alignment vertical="top" wrapText="1"/>
    </xf>
    <xf numFmtId="0" fontId="83" fillId="0" borderId="13" xfId="0" applyFont="1" applyBorder="1" applyAlignment="1">
      <alignment vertical="top" wrapText="1"/>
    </xf>
    <xf numFmtId="14" fontId="81" fillId="0" borderId="1" xfId="0" applyNumberFormat="1" applyFont="1" applyBorder="1" applyAlignment="1">
      <alignment vertical="top" wrapText="1"/>
    </xf>
    <xf numFmtId="14" fontId="81" fillId="0" borderId="0" xfId="0" applyNumberFormat="1" applyFont="1" applyAlignment="1">
      <alignment vertical="top" wrapText="1"/>
    </xf>
    <xf numFmtId="1" fontId="82" fillId="0" borderId="1" xfId="0" applyNumberFormat="1" applyFont="1" applyBorder="1" applyAlignment="1">
      <alignment vertical="top" wrapText="1"/>
    </xf>
    <xf numFmtId="1" fontId="81" fillId="0" borderId="1" xfId="0" applyNumberFormat="1" applyFont="1" applyBorder="1" applyAlignment="1"/>
    <xf numFmtId="0" fontId="82" fillId="0" borderId="11" xfId="0" applyFont="1" applyBorder="1" applyAlignment="1">
      <alignment vertical="top" wrapText="1"/>
    </xf>
    <xf numFmtId="0" fontId="82" fillId="0" borderId="1" xfId="0" applyFont="1" applyBorder="1" applyAlignment="1">
      <alignment vertical="top" wrapText="1"/>
    </xf>
    <xf numFmtId="0" fontId="82" fillId="0" borderId="0" xfId="0" applyFont="1" applyFill="1" applyBorder="1" applyAlignment="1">
      <alignment vertical="top"/>
    </xf>
    <xf numFmtId="1" fontId="82" fillId="0" borderId="9" xfId="0" applyNumberFormat="1" applyFont="1" applyBorder="1" applyAlignment="1">
      <alignment vertical="top" wrapText="1"/>
    </xf>
    <xf numFmtId="1" fontId="82" fillId="0" borderId="11" xfId="0" applyNumberFormat="1" applyFont="1" applyBorder="1" applyAlignment="1">
      <alignment vertical="top" wrapText="1"/>
    </xf>
    <xf numFmtId="0" fontId="87" fillId="0" borderId="0" xfId="0" applyFont="1"/>
    <xf numFmtId="0" fontId="65" fillId="0" borderId="13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41" fillId="0" borderId="31" xfId="0" applyFont="1" applyBorder="1" applyAlignment="1">
      <alignment vertical="top" wrapText="1"/>
    </xf>
    <xf numFmtId="0" fontId="80" fillId="0" borderId="1" xfId="0" applyFont="1" applyBorder="1" applyAlignment="1">
      <alignment horizontal="left"/>
    </xf>
    <xf numFmtId="0" fontId="88" fillId="0" borderId="1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2" fontId="80" fillId="0" borderId="1" xfId="0" applyNumberFormat="1" applyFont="1" applyBorder="1" applyAlignment="1">
      <alignment horizontal="center"/>
    </xf>
    <xf numFmtId="0" fontId="80" fillId="0" borderId="22" xfId="0" applyFont="1" applyBorder="1" applyAlignment="1">
      <alignment horizontal="center"/>
    </xf>
    <xf numFmtId="0" fontId="80" fillId="0" borderId="9" xfId="0" applyFon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left"/>
    </xf>
    <xf numFmtId="0" fontId="81" fillId="0" borderId="11" xfId="0" applyFont="1" applyBorder="1" applyAlignment="1"/>
    <xf numFmtId="0" fontId="65" fillId="0" borderId="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14" fontId="84" fillId="0" borderId="1" xfId="0" quotePrefix="1" applyNumberFormat="1" applyFont="1" applyBorder="1" applyAlignment="1">
      <alignment vertical="top" wrapText="1"/>
    </xf>
    <xf numFmtId="0" fontId="82" fillId="0" borderId="9" xfId="0" applyFont="1" applyBorder="1" applyAlignment="1">
      <alignment vertical="top" wrapText="1"/>
    </xf>
    <xf numFmtId="0" fontId="89" fillId="0" borderId="0" xfId="0" applyFont="1"/>
    <xf numFmtId="0" fontId="65" fillId="0" borderId="0" xfId="0" applyFont="1" applyAlignment="1">
      <alignment wrapText="1"/>
    </xf>
    <xf numFmtId="0" fontId="9" fillId="0" borderId="0" xfId="0" applyFont="1"/>
    <xf numFmtId="0" fontId="41" fillId="0" borderId="0" xfId="0" applyFont="1" applyAlignment="1">
      <alignment wrapText="1"/>
    </xf>
    <xf numFmtId="0" fontId="80" fillId="0" borderId="11" xfId="0" applyFont="1" applyBorder="1" applyAlignment="1">
      <alignment horizontal="center"/>
    </xf>
    <xf numFmtId="1" fontId="80" fillId="0" borderId="1" xfId="0" applyNumberFormat="1" applyFont="1" applyBorder="1" applyAlignment="1">
      <alignment horizontal="center"/>
    </xf>
    <xf numFmtId="0" fontId="90" fillId="0" borderId="5" xfId="0" applyFont="1" applyBorder="1" applyAlignment="1">
      <alignment vertical="top" wrapText="1"/>
    </xf>
    <xf numFmtId="0" fontId="80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41" fillId="0" borderId="1" xfId="0" applyFont="1" applyBorder="1" applyAlignment="1">
      <alignment vertical="top"/>
    </xf>
    <xf numFmtId="0" fontId="81" fillId="0" borderId="1" xfId="0" applyFont="1" applyBorder="1" applyAlignment="1">
      <alignment vertical="top"/>
    </xf>
    <xf numFmtId="0" fontId="81" fillId="0" borderId="11" xfId="0" applyFont="1" applyBorder="1" applyAlignment="1">
      <alignment vertical="top"/>
    </xf>
    <xf numFmtId="1" fontId="76" fillId="0" borderId="11" xfId="0" applyNumberFormat="1" applyFont="1" applyBorder="1" applyAlignment="1">
      <alignment horizontal="right" vertical="top" wrapText="1"/>
    </xf>
    <xf numFmtId="1" fontId="84" fillId="0" borderId="1" xfId="0" applyNumberFormat="1" applyFont="1" applyBorder="1" applyAlignment="1">
      <alignment vertical="top" wrapText="1"/>
    </xf>
    <xf numFmtId="0" fontId="81" fillId="0" borderId="1" xfId="0" applyFont="1" applyBorder="1" applyAlignment="1">
      <alignment horizontal="center" vertical="top"/>
    </xf>
    <xf numFmtId="0" fontId="82" fillId="0" borderId="1" xfId="0" applyFont="1" applyBorder="1" applyAlignment="1">
      <alignment vertical="top"/>
    </xf>
    <xf numFmtId="0" fontId="81" fillId="0" borderId="9" xfId="0" applyFont="1" applyBorder="1" applyAlignment="1">
      <alignment vertical="top"/>
    </xf>
    <xf numFmtId="0" fontId="82" fillId="0" borderId="22" xfId="0" applyFont="1" applyBorder="1" applyAlignment="1">
      <alignment vertical="top"/>
    </xf>
    <xf numFmtId="0" fontId="81" fillId="0" borderId="0" xfId="0" applyFont="1" applyAlignment="1">
      <alignment vertical="top"/>
    </xf>
    <xf numFmtId="0" fontId="84" fillId="0" borderId="0" xfId="0" applyFont="1" applyAlignment="1">
      <alignment vertical="top"/>
    </xf>
    <xf numFmtId="0" fontId="81" fillId="0" borderId="36" xfId="0" applyFont="1" applyBorder="1" applyAlignment="1">
      <alignment vertical="top"/>
    </xf>
    <xf numFmtId="0" fontId="81" fillId="0" borderId="37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76" fillId="0" borderId="1" xfId="0" applyFont="1" applyBorder="1" applyAlignment="1">
      <alignment horizontal="right" vertical="top" wrapText="1"/>
    </xf>
    <xf numFmtId="0" fontId="81" fillId="0" borderId="1" xfId="0" applyFont="1" applyBorder="1" applyAlignment="1">
      <alignment horizontal="center" vertical="top" wrapText="1"/>
    </xf>
    <xf numFmtId="0" fontId="81" fillId="0" borderId="9" xfId="0" applyFont="1" applyBorder="1" applyAlignment="1">
      <alignment vertical="top" wrapText="1"/>
    </xf>
    <xf numFmtId="14" fontId="81" fillId="0" borderId="0" xfId="0" quotePrefix="1" applyNumberFormat="1" applyFont="1" applyAlignment="1">
      <alignment vertical="top" wrapText="1"/>
    </xf>
    <xf numFmtId="0" fontId="84" fillId="0" borderId="0" xfId="0" applyFont="1" applyAlignment="1">
      <alignment vertical="top" wrapText="1"/>
    </xf>
    <xf numFmtId="0" fontId="81" fillId="0" borderId="0" xfId="0" quotePrefix="1" applyFont="1" applyAlignment="1">
      <alignment vertical="top" wrapText="1"/>
    </xf>
    <xf numFmtId="14" fontId="84" fillId="0" borderId="0" xfId="0" applyNumberFormat="1" applyFont="1" applyAlignment="1">
      <alignment vertical="top" wrapText="1"/>
    </xf>
    <xf numFmtId="0" fontId="82" fillId="0" borderId="1" xfId="0" applyFont="1" applyBorder="1" applyAlignment="1">
      <alignment horizontal="center" vertical="top" wrapText="1"/>
    </xf>
    <xf numFmtId="0" fontId="69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75" fillId="0" borderId="0" xfId="0" applyFont="1" applyAlignment="1">
      <alignment horizontal="left"/>
    </xf>
    <xf numFmtId="0" fontId="87" fillId="0" borderId="0" xfId="0" applyFont="1" applyAlignment="1">
      <alignment horizontal="left"/>
    </xf>
    <xf numFmtId="0" fontId="87" fillId="0" borderId="13" xfId="0" applyFont="1" applyBorder="1" applyAlignment="1">
      <alignment horizontal="left"/>
    </xf>
    <xf numFmtId="0" fontId="15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left" vertical="top"/>
    </xf>
    <xf numFmtId="0" fontId="75" fillId="0" borderId="0" xfId="0" applyFont="1" applyBorder="1" applyAlignment="1">
      <alignment horizontal="left" vertical="top"/>
    </xf>
    <xf numFmtId="0" fontId="87" fillId="0" borderId="0" xfId="0" applyFont="1" applyBorder="1" applyAlignment="1">
      <alignment horizontal="left" vertical="top"/>
    </xf>
    <xf numFmtId="0" fontId="87" fillId="0" borderId="13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41" fillId="0" borderId="0" xfId="0" applyFont="1" applyBorder="1" applyAlignment="1">
      <alignment vertical="top"/>
    </xf>
    <xf numFmtId="0" fontId="41" fillId="0" borderId="13" xfId="0" applyFont="1" applyBorder="1" applyAlignment="1">
      <alignment vertical="top"/>
    </xf>
    <xf numFmtId="0" fontId="75" fillId="0" borderId="0" xfId="0" applyFont="1" applyBorder="1" applyAlignment="1">
      <alignment vertical="top"/>
    </xf>
    <xf numFmtId="0" fontId="65" fillId="0" borderId="0" xfId="0" applyFont="1" applyBorder="1" applyAlignment="1">
      <alignment vertical="top"/>
    </xf>
    <xf numFmtId="0" fontId="65" fillId="0" borderId="13" xfId="0" applyFont="1" applyBorder="1" applyAlignment="1">
      <alignment vertical="top"/>
    </xf>
    <xf numFmtId="0" fontId="41" fillId="0" borderId="9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0" xfId="0" applyBorder="1" applyAlignment="1">
      <alignment vertical="top"/>
    </xf>
    <xf numFmtId="0" fontId="65" fillId="0" borderId="1" xfId="0" applyFont="1" applyBorder="1" applyAlignment="1">
      <alignment vertical="top" wrapText="1"/>
    </xf>
    <xf numFmtId="0" fontId="41" fillId="0" borderId="1" xfId="0" quotePrefix="1" applyFont="1" applyBorder="1" applyAlignment="1">
      <alignment vertical="top" wrapText="1"/>
    </xf>
    <xf numFmtId="0" fontId="41" fillId="0" borderId="0" xfId="0" applyFont="1" applyBorder="1" applyAlignment="1">
      <alignment vertical="top" wrapText="1"/>
    </xf>
    <xf numFmtId="0" fontId="68" fillId="0" borderId="1" xfId="0" applyFont="1" applyBorder="1" applyAlignment="1">
      <alignment vertical="top"/>
    </xf>
    <xf numFmtId="0" fontId="77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80" fillId="0" borderId="1" xfId="0" applyFont="1" applyBorder="1" applyAlignment="1">
      <alignment horizontal="left" vertical="top"/>
    </xf>
    <xf numFmtId="0" fontId="88" fillId="0" borderId="1" xfId="0" applyFont="1" applyBorder="1" applyAlignment="1">
      <alignment horizontal="center" vertical="top"/>
    </xf>
    <xf numFmtId="0" fontId="80" fillId="0" borderId="1" xfId="0" applyFont="1" applyBorder="1" applyAlignment="1">
      <alignment horizontal="center" vertical="top"/>
    </xf>
    <xf numFmtId="2" fontId="80" fillId="0" borderId="1" xfId="0" applyNumberFormat="1" applyFont="1" applyBorder="1" applyAlignment="1">
      <alignment horizontal="center" vertical="top"/>
    </xf>
    <xf numFmtId="0" fontId="80" fillId="0" borderId="9" xfId="0" applyFont="1" applyBorder="1" applyAlignment="1">
      <alignment horizontal="center" vertical="top"/>
    </xf>
    <xf numFmtId="0" fontId="80" fillId="0" borderId="1" xfId="0" applyFont="1" applyFill="1" applyBorder="1" applyAlignment="1">
      <alignment horizontal="center" vertical="top"/>
    </xf>
    <xf numFmtId="1" fontId="76" fillId="0" borderId="0" xfId="0" applyNumberFormat="1" applyFont="1" applyBorder="1" applyAlignment="1">
      <alignment vertical="top" wrapText="1"/>
    </xf>
    <xf numFmtId="0" fontId="76" fillId="0" borderId="1" xfId="0" applyFont="1" applyBorder="1" applyAlignment="1">
      <alignment vertical="top"/>
    </xf>
    <xf numFmtId="0" fontId="91" fillId="0" borderId="0" xfId="0" applyFont="1" applyBorder="1" applyAlignment="1">
      <alignment horizontal="right" vertical="top" wrapText="1"/>
    </xf>
    <xf numFmtId="0" fontId="91" fillId="0" borderId="0" xfId="0" applyFont="1" applyBorder="1" applyAlignment="1">
      <alignment horizontal="justify" vertical="top" wrapText="1"/>
    </xf>
    <xf numFmtId="0" fontId="91" fillId="0" borderId="0" xfId="0" applyFont="1" applyAlignment="1">
      <alignment vertical="top" wrapText="1"/>
    </xf>
    <xf numFmtId="0" fontId="91" fillId="0" borderId="0" xfId="0" applyFont="1" applyBorder="1" applyAlignment="1">
      <alignment vertical="top" wrapText="1"/>
    </xf>
    <xf numFmtId="0" fontId="92" fillId="0" borderId="0" xfId="0" applyFont="1" applyBorder="1" applyAlignment="1">
      <alignment horizontal="right" vertical="top" wrapText="1"/>
    </xf>
    <xf numFmtId="0" fontId="92" fillId="0" borderId="0" xfId="0" applyFont="1" applyBorder="1" applyAlignment="1">
      <alignment vertical="top" wrapText="1"/>
    </xf>
    <xf numFmtId="14" fontId="0" fillId="0" borderId="0" xfId="0" quotePrefix="1" applyNumberFormat="1" applyBorder="1" applyAlignment="1">
      <alignment vertical="top" wrapText="1"/>
    </xf>
    <xf numFmtId="0" fontId="70" fillId="0" borderId="1" xfId="0" applyFont="1" applyBorder="1" applyAlignment="1">
      <alignment vertical="top" wrapText="1"/>
    </xf>
    <xf numFmtId="14" fontId="84" fillId="0" borderId="1" xfId="0" applyNumberFormat="1" applyFont="1" applyBorder="1" applyAlignment="1">
      <alignment vertical="top" wrapText="1"/>
    </xf>
    <xf numFmtId="0" fontId="70" fillId="0" borderId="9" xfId="0" applyFont="1" applyBorder="1" applyAlignment="1">
      <alignment vertical="top" wrapText="1"/>
    </xf>
    <xf numFmtId="0" fontId="76" fillId="0" borderId="1" xfId="0" applyFont="1" applyBorder="1" applyAlignment="1">
      <alignment vertical="top" wrapText="1"/>
    </xf>
    <xf numFmtId="0" fontId="93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82" fillId="0" borderId="36" xfId="0" applyFont="1" applyBorder="1" applyAlignment="1">
      <alignment vertical="top" wrapText="1"/>
    </xf>
    <xf numFmtId="0" fontId="87" fillId="0" borderId="0" xfId="0" applyFont="1" applyBorder="1" applyAlignment="1">
      <alignment vertical="top"/>
    </xf>
    <xf numFmtId="0" fontId="65" fillId="0" borderId="1" xfId="0" quotePrefix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90" fillId="0" borderId="1" xfId="0" applyFont="1" applyFill="1" applyBorder="1" applyAlignment="1">
      <alignment vertical="top" wrapText="1"/>
    </xf>
    <xf numFmtId="0" fontId="65" fillId="0" borderId="1" xfId="0" applyFont="1" applyBorder="1" applyAlignment="1">
      <alignment vertical="top"/>
    </xf>
    <xf numFmtId="1" fontId="81" fillId="0" borderId="1" xfId="0" applyNumberFormat="1" applyFont="1" applyBorder="1" applyAlignment="1">
      <alignment vertical="top"/>
    </xf>
    <xf numFmtId="0" fontId="94" fillId="0" borderId="0" xfId="0" applyFont="1" applyBorder="1" applyAlignment="1">
      <alignment vertical="top" wrapText="1"/>
    </xf>
    <xf numFmtId="0" fontId="95" fillId="0" borderId="0" xfId="0" applyFont="1" applyBorder="1" applyAlignment="1">
      <alignment vertical="top" wrapText="1"/>
    </xf>
    <xf numFmtId="14" fontId="95" fillId="0" borderId="0" xfId="0" quotePrefix="1" applyNumberFormat="1" applyFont="1" applyBorder="1" applyAlignment="1">
      <alignment vertical="top" wrapText="1"/>
    </xf>
    <xf numFmtId="14" fontId="95" fillId="0" borderId="0" xfId="0" applyNumberFormat="1" applyFont="1" applyBorder="1" applyAlignment="1">
      <alignment vertical="top" wrapText="1"/>
    </xf>
    <xf numFmtId="0" fontId="96" fillId="0" borderId="0" xfId="0" applyFont="1" applyBorder="1" applyAlignment="1">
      <alignment vertical="top" wrapText="1"/>
    </xf>
    <xf numFmtId="0" fontId="63" fillId="0" borderId="0" xfId="0" applyFont="1" applyBorder="1" applyAlignment="1">
      <alignment horizontal="center" vertical="top"/>
    </xf>
    <xf numFmtId="0" fontId="63" fillId="0" borderId="0" xfId="0" applyFont="1" applyBorder="1" applyAlignment="1">
      <alignment horizontal="left" vertical="top"/>
    </xf>
    <xf numFmtId="2" fontId="63" fillId="0" borderId="0" xfId="0" applyNumberFormat="1" applyFont="1" applyBorder="1" applyAlignment="1">
      <alignment horizontal="left" vertical="top"/>
    </xf>
    <xf numFmtId="2" fontId="63" fillId="0" borderId="0" xfId="0" applyNumberFormat="1" applyFont="1" applyBorder="1" applyAlignment="1">
      <alignment horizontal="center" vertical="top"/>
    </xf>
    <xf numFmtId="0" fontId="64" fillId="0" borderId="0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90" fillId="0" borderId="1" xfId="0" applyFont="1" applyBorder="1" applyAlignment="1">
      <alignment horizontal="center" vertical="top" wrapText="1"/>
    </xf>
    <xf numFmtId="0" fontId="90" fillId="0" borderId="1" xfId="0" applyFont="1" applyBorder="1" applyAlignment="1">
      <alignment horizontal="center" vertical="top"/>
    </xf>
    <xf numFmtId="0" fontId="89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center" vertical="top" wrapText="1"/>
    </xf>
    <xf numFmtId="0" fontId="94" fillId="0" borderId="0" xfId="0" applyNumberFormat="1" applyFont="1" applyAlignment="1">
      <alignment vertical="top" wrapText="1"/>
    </xf>
    <xf numFmtId="14" fontId="81" fillId="0" borderId="1" xfId="0" applyNumberFormat="1" applyFont="1" applyBorder="1" applyAlignment="1">
      <alignment vertical="top"/>
    </xf>
    <xf numFmtId="1" fontId="80" fillId="0" borderId="1" xfId="0" applyNumberFormat="1" applyFont="1" applyBorder="1" applyAlignment="1">
      <alignment horizontal="center" vertical="top"/>
    </xf>
    <xf numFmtId="0" fontId="76" fillId="0" borderId="0" xfId="0" applyFont="1" applyBorder="1" applyAlignment="1">
      <alignment vertical="top" wrapText="1"/>
    </xf>
    <xf numFmtId="14" fontId="76" fillId="0" borderId="0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right" vertical="top"/>
    </xf>
    <xf numFmtId="0" fontId="31" fillId="0" borderId="1" xfId="0" applyFont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/>
    </xf>
    <xf numFmtId="49" fontId="28" fillId="0" borderId="1" xfId="0" applyNumberFormat="1" applyFont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1" xfId="2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28" fillId="0" borderId="1" xfId="3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49" fontId="28" fillId="2" borderId="1" xfId="3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0" fontId="0" fillId="2" borderId="1" xfId="2" applyFont="1" applyFill="1" applyBorder="1" applyAlignment="1">
      <alignment horizontal="center" vertical="top" wrapText="1"/>
    </xf>
    <xf numFmtId="0" fontId="0" fillId="0" borderId="1" xfId="2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vertical="top" wrapText="1"/>
    </xf>
    <xf numFmtId="0" fontId="0" fillId="0" borderId="1" xfId="2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2" borderId="1" xfId="4" applyFont="1" applyFill="1" applyBorder="1" applyAlignment="1">
      <alignment horizontal="left" vertical="top" wrapText="1"/>
    </xf>
    <xf numFmtId="0" fontId="0" fillId="2" borderId="1" xfId="5" applyFont="1" applyFill="1" applyBorder="1" applyAlignment="1">
      <alignment horizontal="left" vertical="top" wrapText="1"/>
    </xf>
    <xf numFmtId="0" fontId="0" fillId="2" borderId="1" xfId="6" applyFont="1" applyFill="1" applyBorder="1" applyAlignment="1">
      <alignment horizontal="left" vertical="top" wrapText="1"/>
    </xf>
    <xf numFmtId="0" fontId="0" fillId="2" borderId="1" xfId="7" applyFont="1" applyFill="1" applyBorder="1" applyAlignment="1">
      <alignment horizontal="left" vertical="top"/>
    </xf>
    <xf numFmtId="0" fontId="0" fillId="2" borderId="1" xfId="8" applyFont="1" applyFill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0" fillId="2" borderId="1" xfId="9" applyFont="1" applyFill="1" applyBorder="1" applyAlignment="1">
      <alignment horizontal="left" vertical="top" wrapText="1"/>
    </xf>
    <xf numFmtId="0" fontId="0" fillId="2" borderId="1" xfId="10" applyFont="1" applyFill="1" applyBorder="1" applyAlignment="1">
      <alignment horizontal="left" vertical="top"/>
    </xf>
    <xf numFmtId="49" fontId="28" fillId="2" borderId="1" xfId="3" applyNumberFormat="1" applyFont="1" applyFill="1" applyBorder="1" applyAlignment="1">
      <alignment horizontal="left" vertical="top" wrapText="1"/>
    </xf>
    <xf numFmtId="49" fontId="0" fillId="2" borderId="1" xfId="11" applyNumberFormat="1" applyFont="1" applyFill="1" applyBorder="1" applyAlignment="1">
      <alignment horizontal="left" vertical="top" wrapText="1"/>
    </xf>
    <xf numFmtId="49" fontId="0" fillId="2" borderId="1" xfId="12" applyNumberFormat="1" applyFont="1" applyFill="1" applyBorder="1" applyAlignment="1">
      <alignment horizontal="left" vertical="top" wrapText="1"/>
    </xf>
    <xf numFmtId="0" fontId="0" fillId="2" borderId="1" xfId="2" applyFont="1" applyFill="1" applyBorder="1" applyAlignment="1">
      <alignment horizontal="left" vertical="top"/>
    </xf>
    <xf numFmtId="49" fontId="0" fillId="2" borderId="1" xfId="13" applyNumberFormat="1" applyFont="1" applyFill="1" applyBorder="1" applyAlignment="1">
      <alignment horizontal="left" vertical="top" wrapText="1"/>
    </xf>
    <xf numFmtId="0" fontId="0" fillId="0" borderId="1" xfId="4" applyFont="1" applyFill="1" applyBorder="1" applyAlignment="1">
      <alignment horizontal="left" vertical="top" wrapText="1"/>
    </xf>
    <xf numFmtId="0" fontId="0" fillId="0" borderId="1" xfId="5" applyFont="1" applyFill="1" applyBorder="1" applyAlignment="1">
      <alignment horizontal="left" vertical="top" wrapText="1"/>
    </xf>
    <xf numFmtId="0" fontId="0" fillId="0" borderId="1" xfId="6" applyFont="1" applyBorder="1" applyAlignment="1">
      <alignment horizontal="left" vertical="top" wrapText="1"/>
    </xf>
    <xf numFmtId="0" fontId="0" fillId="0" borderId="1" xfId="2" applyFont="1" applyFill="1" applyBorder="1" applyAlignment="1">
      <alignment horizontal="left" vertical="top"/>
    </xf>
    <xf numFmtId="0" fontId="0" fillId="0" borderId="1" xfId="9" applyFont="1" applyFill="1" applyBorder="1" applyAlignment="1">
      <alignment horizontal="left" vertical="top" wrapText="1"/>
    </xf>
    <xf numFmtId="0" fontId="0" fillId="0" borderId="1" xfId="10" applyFont="1" applyBorder="1" applyAlignment="1">
      <alignment horizontal="left" vertical="top"/>
    </xf>
    <xf numFmtId="49" fontId="28" fillId="0" borderId="1" xfId="3" applyNumberFormat="1" applyFont="1" applyBorder="1" applyAlignment="1">
      <alignment horizontal="left" vertical="top" wrapText="1"/>
    </xf>
    <xf numFmtId="49" fontId="0" fillId="0" borderId="1" xfId="11" applyNumberFormat="1" applyFont="1" applyBorder="1" applyAlignment="1">
      <alignment horizontal="left" vertical="top" wrapText="1"/>
    </xf>
    <xf numFmtId="0" fontId="0" fillId="0" borderId="1" xfId="6" applyFont="1" applyFill="1" applyBorder="1" applyAlignment="1">
      <alignment horizontal="left" vertical="top" wrapText="1"/>
    </xf>
    <xf numFmtId="0" fontId="0" fillId="0" borderId="1" xfId="10" applyFont="1" applyFill="1" applyBorder="1" applyAlignment="1">
      <alignment horizontal="left" vertical="top"/>
    </xf>
    <xf numFmtId="49" fontId="0" fillId="0" borderId="1" xfId="12" applyNumberFormat="1" applyFont="1" applyBorder="1" applyAlignment="1">
      <alignment horizontal="left" vertical="top" wrapText="1"/>
    </xf>
    <xf numFmtId="49" fontId="0" fillId="0" borderId="1" xfId="13" applyNumberFormat="1" applyFont="1" applyBorder="1" applyAlignment="1">
      <alignment horizontal="left" vertical="top" wrapText="1"/>
    </xf>
    <xf numFmtId="49" fontId="0" fillId="0" borderId="1" xfId="11" applyNumberFormat="1" applyFont="1" applyFill="1" applyBorder="1" applyAlignment="1">
      <alignment horizontal="left" vertical="top" wrapText="1"/>
    </xf>
    <xf numFmtId="0" fontId="0" fillId="0" borderId="1" xfId="7" applyFont="1" applyBorder="1" applyAlignment="1">
      <alignment horizontal="left" vertical="top"/>
    </xf>
    <xf numFmtId="0" fontId="0" fillId="0" borderId="1" xfId="5" applyFont="1" applyBorder="1" applyAlignment="1">
      <alignment horizontal="left" vertical="top" wrapText="1"/>
    </xf>
    <xf numFmtId="0" fontId="0" fillId="0" borderId="1" xfId="2" applyFont="1" applyBorder="1" applyAlignment="1">
      <alignment horizontal="left" vertical="top"/>
    </xf>
    <xf numFmtId="0" fontId="0" fillId="0" borderId="1" xfId="9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49" fontId="28" fillId="0" borderId="1" xfId="0" applyNumberFormat="1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49" fontId="46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99" fillId="0" borderId="1" xfId="0" applyFont="1" applyBorder="1" applyAlignment="1">
      <alignment vertical="top" wrapText="1"/>
    </xf>
    <xf numFmtId="0" fontId="0" fillId="0" borderId="0" xfId="0" applyFont="1"/>
    <xf numFmtId="0" fontId="0" fillId="0" borderId="6" xfId="0" applyFont="1" applyFill="1" applyBorder="1" applyAlignment="1">
      <alignment vertical="top"/>
    </xf>
    <xf numFmtId="0" fontId="99" fillId="0" borderId="1" xfId="0" applyFont="1" applyBorder="1" applyAlignment="1">
      <alignment horizontal="right" vertical="top" wrapText="1"/>
    </xf>
    <xf numFmtId="0" fontId="6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top" wrapText="1"/>
    </xf>
    <xf numFmtId="0" fontId="41" fillId="0" borderId="1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" fontId="15" fillId="0" borderId="16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top" wrapText="1"/>
    </xf>
    <xf numFmtId="1" fontId="15" fillId="0" borderId="5" xfId="0" applyNumberFormat="1" applyFont="1" applyBorder="1" applyAlignment="1">
      <alignment horizontal="center" vertical="top" wrapText="1"/>
    </xf>
    <xf numFmtId="2" fontId="15" fillId="0" borderId="16" xfId="0" applyNumberFormat="1" applyFont="1" applyBorder="1" applyAlignment="1">
      <alignment horizontal="center" vertical="top" wrapText="1"/>
    </xf>
    <xf numFmtId="2" fontId="15" fillId="0" borderId="6" xfId="0" applyNumberFormat="1" applyFont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67" fillId="0" borderId="15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76" fillId="0" borderId="0" xfId="0" applyFont="1" applyAlignment="1">
      <alignment horizontal="center" vertical="top" wrapText="1"/>
    </xf>
    <xf numFmtId="0" fontId="41" fillId="0" borderId="27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61" fillId="0" borderId="13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41" fillId="0" borderId="15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7" fillId="0" borderId="38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center" vertical="top" wrapText="1"/>
    </xf>
    <xf numFmtId="0" fontId="41" fillId="0" borderId="11" xfId="0" applyFont="1" applyBorder="1" applyAlignment="1">
      <alignment vertical="top" wrapText="1"/>
    </xf>
    <xf numFmtId="1" fontId="30" fillId="0" borderId="16" xfId="0" applyNumberFormat="1" applyFont="1" applyBorder="1" applyAlignment="1">
      <alignment horizontal="center" vertical="top" wrapText="1"/>
    </xf>
    <xf numFmtId="1" fontId="30" fillId="0" borderId="6" xfId="0" applyNumberFormat="1" applyFont="1" applyBorder="1" applyAlignment="1">
      <alignment horizontal="center" vertical="top" wrapText="1"/>
    </xf>
    <xf numFmtId="1" fontId="30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67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 wrapText="1"/>
    </xf>
    <xf numFmtId="0" fontId="63" fillId="0" borderId="0" xfId="0" applyFont="1" applyBorder="1" applyAlignment="1">
      <alignment horizontal="left" vertical="top"/>
    </xf>
    <xf numFmtId="0" fontId="70" fillId="0" borderId="1" xfId="0" applyFont="1" applyBorder="1" applyAlignment="1">
      <alignment horizontal="center" vertical="top" wrapText="1"/>
    </xf>
    <xf numFmtId="2" fontId="90" fillId="0" borderId="1" xfId="0" applyNumberFormat="1" applyFont="1" applyBorder="1" applyAlignment="1">
      <alignment horizontal="center" vertical="top" wrapText="1"/>
    </xf>
    <xf numFmtId="0" fontId="90" fillId="0" borderId="1" xfId="0" applyFont="1" applyBorder="1" applyAlignment="1">
      <alignment horizontal="center" vertical="top"/>
    </xf>
    <xf numFmtId="0" fontId="97" fillId="0" borderId="1" xfId="0" applyFont="1" applyBorder="1" applyAlignment="1">
      <alignment horizontal="center" vertical="top"/>
    </xf>
    <xf numFmtId="0" fontId="90" fillId="0" borderId="2" xfId="0" applyFont="1" applyBorder="1" applyAlignment="1">
      <alignment horizontal="center" vertical="top" wrapText="1"/>
    </xf>
    <xf numFmtId="0" fontId="90" fillId="0" borderId="6" xfId="0" applyFont="1" applyBorder="1" applyAlignment="1">
      <alignment horizontal="center" vertical="top" wrapText="1"/>
    </xf>
    <xf numFmtId="0" fontId="90" fillId="0" borderId="5" xfId="0" applyFont="1" applyBorder="1" applyAlignment="1">
      <alignment horizontal="center" vertical="top" wrapText="1"/>
    </xf>
    <xf numFmtId="0" fontId="63" fillId="0" borderId="0" xfId="0" applyFont="1" applyBorder="1" applyAlignment="1">
      <alignment horizontal="center" vertical="top"/>
    </xf>
    <xf numFmtId="0" fontId="9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9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3" fillId="0" borderId="2" xfId="0" applyFont="1" applyFill="1" applyBorder="1" applyAlignment="1">
      <alignment horizontal="center" vertical="top" textRotation="90" wrapText="1"/>
    </xf>
    <xf numFmtId="0" fontId="13" fillId="0" borderId="5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textRotation="90" wrapText="1"/>
    </xf>
    <xf numFmtId="0" fontId="13" fillId="0" borderId="5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textRotation="90"/>
    </xf>
    <xf numFmtId="0" fontId="13" fillId="0" borderId="5" xfId="0" applyFont="1" applyFill="1" applyBorder="1" applyAlignment="1">
      <alignment horizontal="center" vertical="top" textRotation="90"/>
    </xf>
    <xf numFmtId="0" fontId="13" fillId="0" borderId="2" xfId="0" applyFont="1" applyBorder="1" applyAlignment="1">
      <alignment horizontal="center" vertical="top" textRotation="88" wrapText="1"/>
    </xf>
    <xf numFmtId="0" fontId="13" fillId="0" borderId="5" xfId="0" applyFont="1" applyBorder="1" applyAlignment="1">
      <alignment horizontal="center" vertical="top" textRotation="88" wrapText="1"/>
    </xf>
    <xf numFmtId="0" fontId="7" fillId="0" borderId="2" xfId="0" applyFont="1" applyFill="1" applyBorder="1" applyAlignment="1">
      <alignment horizontal="center" vertical="top" textRotation="90"/>
    </xf>
    <xf numFmtId="0" fontId="7" fillId="0" borderId="5" xfId="0" applyFont="1" applyFill="1" applyBorder="1" applyAlignment="1">
      <alignment horizontal="center" vertical="top" textRotation="90"/>
    </xf>
    <xf numFmtId="0" fontId="8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vertical="top"/>
    </xf>
    <xf numFmtId="0" fontId="8" fillId="0" borderId="3" xfId="0" applyFont="1" applyBorder="1" applyAlignment="1">
      <alignment horizontal="center" vertical="top" textRotation="90" wrapText="1"/>
    </xf>
    <xf numFmtId="0" fontId="8" fillId="0" borderId="7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horizontal="center" vertical="top" textRotation="90"/>
    </xf>
    <xf numFmtId="0" fontId="13" fillId="2" borderId="4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6" fillId="0" borderId="1" xfId="0" applyFont="1" applyBorder="1" applyAlignment="1">
      <alignment horizontal="center" vertical="top" wrapText="1"/>
    </xf>
    <xf numFmtId="0" fontId="56" fillId="0" borderId="9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9" fillId="2" borderId="0" xfId="0" applyFont="1" applyFill="1" applyBorder="1" applyAlignment="1">
      <alignment horizontal="center" vertical="top" wrapText="1"/>
    </xf>
    <xf numFmtId="0" fontId="40" fillId="2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1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99" fillId="2" borderId="1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top" wrapText="1"/>
    </xf>
    <xf numFmtId="0" fontId="102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 wrapText="1"/>
    </xf>
    <xf numFmtId="0" fontId="46" fillId="3" borderId="1" xfId="0" applyFont="1" applyFill="1" applyBorder="1" applyAlignment="1">
      <alignment horizontal="center" vertical="top" wrapText="1"/>
    </xf>
    <xf numFmtId="0" fontId="0" fillId="2" borderId="1" xfId="2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99" fillId="0" borderId="0" xfId="0" applyFont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9" fontId="47" fillId="2" borderId="1" xfId="0" applyNumberFormat="1" applyFont="1" applyFill="1" applyBorder="1" applyAlignment="1">
      <alignment horizontal="left" vertical="top" wrapText="1"/>
    </xf>
    <xf numFmtId="0" fontId="50" fillId="0" borderId="1" xfId="0" applyFont="1" applyBorder="1" applyAlignment="1">
      <alignment horizontal="center" vertical="top" wrapText="1"/>
    </xf>
    <xf numFmtId="0" fontId="103" fillId="0" borderId="1" xfId="0" applyFont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49" fontId="31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10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05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/>
    </xf>
    <xf numFmtId="49" fontId="28" fillId="2" borderId="1" xfId="0" applyNumberFormat="1" applyFont="1" applyFill="1" applyBorder="1" applyAlignment="1">
      <alignment horizontal="center" vertical="top" wrapText="1"/>
    </xf>
    <xf numFmtId="49" fontId="106" fillId="2" borderId="1" xfId="0" applyNumberFormat="1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 wrapText="1"/>
    </xf>
    <xf numFmtId="0" fontId="107" fillId="0" borderId="0" xfId="0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right" vertical="top" wrapText="1"/>
    </xf>
    <xf numFmtId="0" fontId="31" fillId="2" borderId="0" xfId="0" applyFont="1" applyFill="1" applyAlignment="1">
      <alignment vertical="top" wrapText="1"/>
    </xf>
    <xf numFmtId="0" fontId="46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50" fillId="2" borderId="1" xfId="0" applyFont="1" applyFill="1" applyBorder="1" applyAlignment="1">
      <alignment horizontal="center" vertical="top" wrapText="1"/>
    </xf>
    <xf numFmtId="0" fontId="103" fillId="2" borderId="1" xfId="0" applyFont="1" applyFill="1" applyBorder="1" applyAlignment="1">
      <alignment horizontal="center" vertical="top" wrapText="1"/>
    </xf>
    <xf numFmtId="49" fontId="46" fillId="2" borderId="1" xfId="0" applyNumberFormat="1" applyFont="1" applyFill="1" applyBorder="1" applyAlignment="1">
      <alignment horizontal="center" vertical="top" wrapText="1"/>
    </xf>
    <xf numFmtId="0" fontId="106" fillId="2" borderId="1" xfId="0" applyFont="1" applyFill="1" applyBorder="1" applyAlignment="1">
      <alignment horizontal="center" vertical="top" wrapText="1"/>
    </xf>
  </cellXfs>
  <cellStyles count="14">
    <cellStyle name="Hyperlink" xfId="1" builtinId="8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3"/>
    <cellStyle name="Normal 16" xfId="11"/>
    <cellStyle name="Normal 17" xfId="12"/>
    <cellStyle name="Normal 18" xfId="10"/>
    <cellStyle name="Normal 2" xfId="4"/>
    <cellStyle name="Normal 8" xfId="2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fQzt@,lh%20ikVZl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eks-lyhe@" TargetMode="External"/><Relationship Id="rId3" Type="http://schemas.openxmlformats.org/officeDocument/2006/relationships/hyperlink" Target="mailto:13@230%20eqDrkizlkn%20chdkusj" TargetMode="External"/><Relationship Id="rId7" Type="http://schemas.openxmlformats.org/officeDocument/2006/relationships/hyperlink" Target="mailto:eks-lkchj@" TargetMode="External"/><Relationship Id="rId2" Type="http://schemas.openxmlformats.org/officeDocument/2006/relationships/hyperlink" Target="mailto:lyhe@eqLrkd%20vyh" TargetMode="External"/><Relationship Id="rId1" Type="http://schemas.openxmlformats.org/officeDocument/2006/relationships/hyperlink" Target="mailto:6@90%20ds%20lkeus%20,e-ih%20uxj%20chdkusj" TargetMode="External"/><Relationship Id="rId6" Type="http://schemas.openxmlformats.org/officeDocument/2006/relationships/hyperlink" Target="mailto:enhuk@" TargetMode="External"/><Relationship Id="rId5" Type="http://schemas.openxmlformats.org/officeDocument/2006/relationships/hyperlink" Target="mailto:eksgEenhu@" TargetMode="External"/><Relationship Id="rId10" Type="http://schemas.openxmlformats.org/officeDocument/2006/relationships/hyperlink" Target="mailto:vQjkst@ljQjkt%20vyh" TargetMode="External"/><Relationship Id="rId4" Type="http://schemas.openxmlformats.org/officeDocument/2006/relationships/hyperlink" Target="mailto:eks-vyh@" TargetMode="External"/><Relationship Id="rId9" Type="http://schemas.openxmlformats.org/officeDocument/2006/relationships/hyperlink" Target="mailto:5@83%20eqDrk%20izlkn%20dkWyksuh%20chdkusj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jeunhiflag@" TargetMode="External"/><Relationship Id="rId1" Type="http://schemas.openxmlformats.org/officeDocument/2006/relationships/hyperlink" Target="mailto:eks-bjQku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sqref="A1:XFD8"/>
    </sheetView>
  </sheetViews>
  <sheetFormatPr defaultRowHeight="15"/>
  <sheetData>
    <row r="1" spans="1:101" ht="26.25">
      <c r="A1" s="553" t="s">
        <v>1854</v>
      </c>
      <c r="B1" s="553"/>
      <c r="C1" s="553"/>
      <c r="D1" s="553"/>
      <c r="E1" s="553"/>
      <c r="F1" s="553"/>
      <c r="G1" s="553"/>
      <c r="H1" s="553"/>
      <c r="I1" s="553"/>
      <c r="J1" s="247"/>
      <c r="K1" s="247"/>
      <c r="L1" s="248"/>
      <c r="M1" s="247"/>
      <c r="N1" s="247"/>
      <c r="O1" s="247"/>
      <c r="P1" s="247"/>
      <c r="Q1" s="249"/>
      <c r="R1" s="249"/>
      <c r="S1" s="249"/>
      <c r="T1" s="249"/>
      <c r="U1" s="249"/>
      <c r="V1" s="249"/>
      <c r="W1" s="249"/>
      <c r="X1" s="249"/>
      <c r="Y1" s="249"/>
      <c r="Z1" s="250"/>
      <c r="AA1" s="249"/>
      <c r="AB1" s="249"/>
      <c r="AC1" s="249"/>
      <c r="AD1" s="249"/>
      <c r="AE1" s="249"/>
      <c r="AF1" s="249"/>
      <c r="AG1" s="249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2" t="s">
        <v>1855</v>
      </c>
      <c r="CU1" s="253"/>
      <c r="CV1" s="247"/>
      <c r="CW1" s="247"/>
    </row>
    <row r="2" spans="1:101" ht="19.5" thickBot="1">
      <c r="A2" s="554" t="s">
        <v>1856</v>
      </c>
      <c r="B2" s="554"/>
      <c r="C2" s="554"/>
      <c r="D2" s="554"/>
      <c r="E2" s="554"/>
      <c r="F2" s="554"/>
      <c r="G2" s="554"/>
      <c r="H2" s="554"/>
      <c r="I2" s="554"/>
      <c r="J2" s="254"/>
      <c r="K2" s="254"/>
      <c r="L2" s="255"/>
      <c r="M2" s="254"/>
      <c r="N2" s="254"/>
      <c r="O2" s="254"/>
      <c r="P2" s="254"/>
      <c r="Q2" s="256"/>
      <c r="R2" s="256"/>
      <c r="S2" s="256"/>
      <c r="T2" s="256"/>
      <c r="U2" s="256"/>
      <c r="V2" s="256"/>
      <c r="W2" s="256"/>
      <c r="X2" s="256"/>
      <c r="Y2" s="256"/>
      <c r="Z2" s="257"/>
      <c r="AA2" s="256"/>
      <c r="AB2" s="256"/>
      <c r="AC2" s="256"/>
      <c r="AD2" s="256"/>
      <c r="AE2" s="256"/>
      <c r="AF2" s="256"/>
      <c r="AG2" s="256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9"/>
      <c r="CU2" s="259"/>
      <c r="CV2" s="258"/>
      <c r="CW2" s="258"/>
    </row>
    <row r="3" spans="1:101" ht="16.5" thickBot="1">
      <c r="A3" s="555" t="s">
        <v>1857</v>
      </c>
      <c r="B3" s="557">
        <v>10</v>
      </c>
      <c r="C3" s="559" t="s">
        <v>1858</v>
      </c>
      <c r="D3" s="557" t="s">
        <v>1859</v>
      </c>
      <c r="E3" s="557" t="s">
        <v>1860</v>
      </c>
      <c r="F3" s="557" t="s">
        <v>1861</v>
      </c>
      <c r="G3" s="260"/>
      <c r="H3" s="562" t="s">
        <v>1862</v>
      </c>
      <c r="I3" s="557" t="s">
        <v>1863</v>
      </c>
      <c r="J3" s="559" t="s">
        <v>1864</v>
      </c>
      <c r="K3" s="559" t="s">
        <v>1865</v>
      </c>
      <c r="L3" s="565" t="s">
        <v>1866</v>
      </c>
      <c r="M3" s="568" t="s">
        <v>1867</v>
      </c>
      <c r="N3" s="569"/>
      <c r="O3" s="570"/>
      <c r="P3" s="559" t="s">
        <v>1868</v>
      </c>
      <c r="Q3" s="574" t="s">
        <v>1869</v>
      </c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5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61"/>
      <c r="CU3" s="261"/>
    </row>
    <row r="4" spans="1:101" ht="15.75" thickBot="1">
      <c r="A4" s="556"/>
      <c r="B4" s="558"/>
      <c r="C4" s="560"/>
      <c r="D4" s="558"/>
      <c r="E4" s="558"/>
      <c r="F4" s="558"/>
      <c r="G4" s="262"/>
      <c r="H4" s="563"/>
      <c r="I4" s="558"/>
      <c r="J4" s="560"/>
      <c r="K4" s="560"/>
      <c r="L4" s="566"/>
      <c r="M4" s="571"/>
      <c r="N4" s="572"/>
      <c r="O4" s="573"/>
      <c r="P4" s="560"/>
      <c r="Q4" s="576" t="s">
        <v>1870</v>
      </c>
      <c r="R4" s="576"/>
      <c r="S4" s="576"/>
      <c r="T4" s="576"/>
      <c r="U4" s="576"/>
      <c r="V4" s="576" t="s">
        <v>1871</v>
      </c>
      <c r="W4" s="576"/>
      <c r="X4" s="576"/>
      <c r="Y4" s="576"/>
      <c r="Z4" s="576" t="s">
        <v>1872</v>
      </c>
      <c r="AA4" s="576"/>
      <c r="AB4" s="576"/>
      <c r="AC4" s="576"/>
      <c r="AD4" s="576" t="s">
        <v>1873</v>
      </c>
      <c r="AE4" s="576"/>
      <c r="AF4" s="576"/>
      <c r="AG4" s="577"/>
      <c r="AH4" s="576" t="s">
        <v>1874</v>
      </c>
      <c r="AI4" s="576"/>
      <c r="AJ4" s="576"/>
      <c r="AK4" s="577"/>
      <c r="AL4" s="576" t="s">
        <v>1875</v>
      </c>
      <c r="AM4" s="576"/>
      <c r="AN4" s="576"/>
      <c r="AO4" s="577"/>
      <c r="AP4" s="576" t="s">
        <v>1876</v>
      </c>
      <c r="AQ4" s="576"/>
      <c r="AR4" s="576"/>
      <c r="AS4" s="577"/>
      <c r="AT4" s="576" t="s">
        <v>1877</v>
      </c>
      <c r="AU4" s="576"/>
      <c r="AV4" s="576"/>
      <c r="AW4" s="577"/>
      <c r="AX4" s="576" t="s">
        <v>1878</v>
      </c>
      <c r="AY4" s="576"/>
      <c r="AZ4" s="576"/>
      <c r="BA4" s="577"/>
      <c r="BB4" s="576" t="s">
        <v>1879</v>
      </c>
      <c r="BC4" s="576"/>
      <c r="BD4" s="576"/>
      <c r="BE4" s="577"/>
      <c r="BF4" s="576" t="s">
        <v>1880</v>
      </c>
      <c r="BG4" s="576"/>
      <c r="BH4" s="576"/>
      <c r="BI4" s="577"/>
      <c r="BJ4" s="576" t="s">
        <v>1881</v>
      </c>
      <c r="BK4" s="576"/>
      <c r="BL4" s="576"/>
      <c r="BM4" s="577"/>
      <c r="BN4" s="576" t="s">
        <v>1882</v>
      </c>
      <c r="BO4" s="576"/>
      <c r="BP4" s="576"/>
      <c r="BQ4" s="577"/>
      <c r="BR4" s="576" t="s">
        <v>1883</v>
      </c>
      <c r="BS4" s="576"/>
      <c r="BT4" s="576"/>
      <c r="BU4" s="577"/>
      <c r="BV4" s="576" t="s">
        <v>1884</v>
      </c>
      <c r="BW4" s="576"/>
      <c r="BX4" s="576"/>
      <c r="BY4" s="577"/>
      <c r="BZ4" s="576" t="s">
        <v>1885</v>
      </c>
      <c r="CA4" s="576"/>
      <c r="CB4" s="576"/>
      <c r="CC4" s="577"/>
      <c r="CD4" s="576" t="s">
        <v>1886</v>
      </c>
      <c r="CE4" s="576"/>
      <c r="CF4" s="576"/>
      <c r="CG4" s="577"/>
      <c r="CH4" s="576" t="s">
        <v>1887</v>
      </c>
      <c r="CI4" s="576"/>
      <c r="CJ4" s="576"/>
      <c r="CK4" s="577"/>
      <c r="CL4" s="576" t="s">
        <v>1888</v>
      </c>
      <c r="CM4" s="576"/>
      <c r="CN4" s="576"/>
      <c r="CO4" s="577"/>
      <c r="CP4" s="576" t="s">
        <v>1889</v>
      </c>
      <c r="CQ4" s="576"/>
      <c r="CR4" s="576"/>
      <c r="CS4" s="577"/>
      <c r="CT4" s="578" t="s">
        <v>1890</v>
      </c>
      <c r="CU4" s="579"/>
      <c r="CV4" s="579"/>
      <c r="CW4" s="580"/>
    </row>
    <row r="5" spans="1:101">
      <c r="A5" s="556"/>
      <c r="B5" s="558"/>
      <c r="C5" s="561"/>
      <c r="D5" s="558"/>
      <c r="E5" s="558"/>
      <c r="F5" s="558"/>
      <c r="G5" s="263"/>
      <c r="H5" s="564"/>
      <c r="I5" s="558"/>
      <c r="J5" s="561"/>
      <c r="K5" s="561"/>
      <c r="L5" s="567"/>
      <c r="M5" s="264" t="s">
        <v>1891</v>
      </c>
      <c r="N5" s="265" t="s">
        <v>1892</v>
      </c>
      <c r="O5" s="265" t="s">
        <v>1893</v>
      </c>
      <c r="P5" s="561"/>
      <c r="Q5" s="266" t="s">
        <v>1894</v>
      </c>
      <c r="R5" s="266" t="s">
        <v>1895</v>
      </c>
      <c r="S5" s="267" t="s">
        <v>1892</v>
      </c>
      <c r="T5" s="267" t="s">
        <v>1893</v>
      </c>
      <c r="U5" s="265" t="s">
        <v>1891</v>
      </c>
      <c r="V5" s="266" t="s">
        <v>1895</v>
      </c>
      <c r="W5" s="267" t="s">
        <v>1896</v>
      </c>
      <c r="X5" s="267" t="s">
        <v>1893</v>
      </c>
      <c r="Y5" s="265" t="s">
        <v>1891</v>
      </c>
      <c r="Z5" s="266" t="s">
        <v>1895</v>
      </c>
      <c r="AA5" s="267" t="s">
        <v>1896</v>
      </c>
      <c r="AB5" s="267" t="s">
        <v>1893</v>
      </c>
      <c r="AC5" s="265" t="s">
        <v>1891</v>
      </c>
      <c r="AD5" s="266" t="s">
        <v>1895</v>
      </c>
      <c r="AE5" s="267" t="s">
        <v>1896</v>
      </c>
      <c r="AF5" s="267" t="s">
        <v>1893</v>
      </c>
      <c r="AG5" s="268" t="s">
        <v>1891</v>
      </c>
      <c r="AH5" s="266" t="s">
        <v>1895</v>
      </c>
      <c r="AI5" s="267" t="s">
        <v>1896</v>
      </c>
      <c r="AJ5" s="267" t="s">
        <v>1893</v>
      </c>
      <c r="AK5" s="268" t="s">
        <v>1891</v>
      </c>
      <c r="AL5" s="266" t="s">
        <v>1895</v>
      </c>
      <c r="AM5" s="267" t="s">
        <v>1896</v>
      </c>
      <c r="AN5" s="267" t="s">
        <v>1893</v>
      </c>
      <c r="AO5" s="268" t="s">
        <v>1891</v>
      </c>
      <c r="AP5" s="266" t="s">
        <v>1895</v>
      </c>
      <c r="AQ5" s="267" t="s">
        <v>1896</v>
      </c>
      <c r="AR5" s="267" t="s">
        <v>1893</v>
      </c>
      <c r="AS5" s="268" t="s">
        <v>1891</v>
      </c>
      <c r="AT5" s="266" t="s">
        <v>1895</v>
      </c>
      <c r="AU5" s="267" t="s">
        <v>1896</v>
      </c>
      <c r="AV5" s="267" t="s">
        <v>1893</v>
      </c>
      <c r="AW5" s="268" t="s">
        <v>1891</v>
      </c>
      <c r="AX5" s="266" t="s">
        <v>1895</v>
      </c>
      <c r="AY5" s="267" t="s">
        <v>1896</v>
      </c>
      <c r="AZ5" s="267" t="s">
        <v>1893</v>
      </c>
      <c r="BA5" s="268" t="s">
        <v>1891</v>
      </c>
      <c r="BB5" s="266" t="s">
        <v>1895</v>
      </c>
      <c r="BC5" s="267" t="s">
        <v>1896</v>
      </c>
      <c r="BD5" s="267" t="s">
        <v>1893</v>
      </c>
      <c r="BE5" s="268" t="s">
        <v>1891</v>
      </c>
      <c r="BF5" s="266" t="s">
        <v>1895</v>
      </c>
      <c r="BG5" s="267" t="s">
        <v>1896</v>
      </c>
      <c r="BH5" s="267" t="s">
        <v>1893</v>
      </c>
      <c r="BI5" s="268" t="s">
        <v>1891</v>
      </c>
      <c r="BJ5" s="266" t="s">
        <v>1895</v>
      </c>
      <c r="BK5" s="267" t="s">
        <v>1896</v>
      </c>
      <c r="BL5" s="267" t="s">
        <v>1893</v>
      </c>
      <c r="BM5" s="268" t="s">
        <v>1891</v>
      </c>
      <c r="BN5" s="266" t="s">
        <v>1895</v>
      </c>
      <c r="BO5" s="267" t="s">
        <v>1896</v>
      </c>
      <c r="BP5" s="267" t="s">
        <v>1893</v>
      </c>
      <c r="BQ5" s="268" t="s">
        <v>1891</v>
      </c>
      <c r="BR5" s="266" t="s">
        <v>1895</v>
      </c>
      <c r="BS5" s="267" t="s">
        <v>1896</v>
      </c>
      <c r="BT5" s="267" t="s">
        <v>1893</v>
      </c>
      <c r="BU5" s="268" t="s">
        <v>1891</v>
      </c>
      <c r="BV5" s="266" t="s">
        <v>1895</v>
      </c>
      <c r="BW5" s="267" t="s">
        <v>1896</v>
      </c>
      <c r="BX5" s="267" t="s">
        <v>1893</v>
      </c>
      <c r="BY5" s="268" t="s">
        <v>1891</v>
      </c>
      <c r="BZ5" s="266" t="s">
        <v>1895</v>
      </c>
      <c r="CA5" s="267" t="s">
        <v>1896</v>
      </c>
      <c r="CB5" s="267" t="s">
        <v>1893</v>
      </c>
      <c r="CC5" s="268" t="s">
        <v>1891</v>
      </c>
      <c r="CD5" s="266" t="s">
        <v>1895</v>
      </c>
      <c r="CE5" s="267" t="s">
        <v>1896</v>
      </c>
      <c r="CF5" s="267" t="s">
        <v>1893</v>
      </c>
      <c r="CG5" s="268" t="s">
        <v>1891</v>
      </c>
      <c r="CH5" s="266" t="s">
        <v>1895</v>
      </c>
      <c r="CI5" s="267" t="s">
        <v>1896</v>
      </c>
      <c r="CJ5" s="267" t="s">
        <v>1893</v>
      </c>
      <c r="CK5" s="268" t="s">
        <v>1891</v>
      </c>
      <c r="CL5" s="266" t="s">
        <v>1895</v>
      </c>
      <c r="CM5" s="267" t="s">
        <v>1896</v>
      </c>
      <c r="CN5" s="267" t="s">
        <v>1893</v>
      </c>
      <c r="CO5" s="268" t="s">
        <v>1891</v>
      </c>
      <c r="CP5" s="266" t="s">
        <v>1895</v>
      </c>
      <c r="CQ5" s="267" t="s">
        <v>1896</v>
      </c>
      <c r="CR5" s="267" t="s">
        <v>1893</v>
      </c>
      <c r="CS5" s="269" t="s">
        <v>1891</v>
      </c>
      <c r="CT5" s="270" t="s">
        <v>32</v>
      </c>
      <c r="CU5" s="271" t="s">
        <v>1897</v>
      </c>
      <c r="CV5" s="272" t="s">
        <v>48</v>
      </c>
      <c r="CW5" s="272" t="s">
        <v>1897</v>
      </c>
    </row>
    <row r="6" spans="1:101">
      <c r="A6" s="273">
        <v>1</v>
      </c>
      <c r="B6" s="274">
        <v>2</v>
      </c>
      <c r="C6" s="274"/>
      <c r="D6" s="274">
        <v>3</v>
      </c>
      <c r="E6" s="274">
        <v>4</v>
      </c>
      <c r="F6" s="274">
        <v>5</v>
      </c>
      <c r="G6" s="274"/>
      <c r="H6" s="274">
        <v>6</v>
      </c>
      <c r="I6" s="274">
        <v>7</v>
      </c>
      <c r="J6" s="274">
        <v>8</v>
      </c>
      <c r="K6" s="274"/>
      <c r="L6" s="274">
        <v>9</v>
      </c>
      <c r="M6" s="274">
        <v>10</v>
      </c>
      <c r="N6" s="274"/>
      <c r="O6" s="274"/>
      <c r="P6" s="274">
        <v>11</v>
      </c>
      <c r="Q6" s="274">
        <v>6</v>
      </c>
      <c r="R6" s="274">
        <v>7</v>
      </c>
      <c r="S6" s="274">
        <v>8</v>
      </c>
      <c r="T6" s="274">
        <v>9</v>
      </c>
      <c r="U6" s="274">
        <v>10</v>
      </c>
      <c r="V6" s="274">
        <v>11</v>
      </c>
      <c r="W6" s="274">
        <v>12</v>
      </c>
      <c r="X6" s="274">
        <v>13</v>
      </c>
      <c r="Y6" s="274">
        <v>14</v>
      </c>
      <c r="Z6" s="274">
        <v>15</v>
      </c>
      <c r="AA6" s="274">
        <v>16</v>
      </c>
      <c r="AB6" s="274">
        <v>17</v>
      </c>
      <c r="AC6" s="274">
        <v>18</v>
      </c>
      <c r="AD6" s="274">
        <v>19</v>
      </c>
      <c r="AE6" s="274">
        <v>20</v>
      </c>
      <c r="AF6" s="274">
        <v>21</v>
      </c>
      <c r="AG6" s="275">
        <v>22</v>
      </c>
      <c r="AH6" s="274">
        <v>19</v>
      </c>
      <c r="AI6" s="274">
        <v>20</v>
      </c>
      <c r="AJ6" s="274">
        <v>21</v>
      </c>
      <c r="AK6" s="275">
        <v>22</v>
      </c>
      <c r="AL6" s="274">
        <v>19</v>
      </c>
      <c r="AM6" s="274">
        <v>20</v>
      </c>
      <c r="AN6" s="274">
        <v>21</v>
      </c>
      <c r="AO6" s="275">
        <v>22</v>
      </c>
      <c r="AP6" s="274">
        <v>19</v>
      </c>
      <c r="AQ6" s="274">
        <v>20</v>
      </c>
      <c r="AR6" s="274">
        <v>21</v>
      </c>
      <c r="AS6" s="275">
        <v>22</v>
      </c>
      <c r="AT6" s="274">
        <v>19</v>
      </c>
      <c r="AU6" s="274">
        <v>20</v>
      </c>
      <c r="AV6" s="274">
        <v>21</v>
      </c>
      <c r="AW6" s="275">
        <v>22</v>
      </c>
      <c r="AX6" s="274">
        <v>19</v>
      </c>
      <c r="AY6" s="274">
        <v>20</v>
      </c>
      <c r="AZ6" s="274">
        <v>21</v>
      </c>
      <c r="BA6" s="275">
        <v>22</v>
      </c>
      <c r="BB6" s="274">
        <v>19</v>
      </c>
      <c r="BC6" s="274">
        <v>20</v>
      </c>
      <c r="BD6" s="274">
        <v>21</v>
      </c>
      <c r="BE6" s="275">
        <v>22</v>
      </c>
      <c r="BF6" s="274">
        <v>19</v>
      </c>
      <c r="BG6" s="274">
        <v>20</v>
      </c>
      <c r="BH6" s="274">
        <v>21</v>
      </c>
      <c r="BI6" s="275">
        <v>22</v>
      </c>
      <c r="BJ6" s="274">
        <v>19</v>
      </c>
      <c r="BK6" s="274">
        <v>20</v>
      </c>
      <c r="BL6" s="274">
        <v>21</v>
      </c>
      <c r="BM6" s="275">
        <v>22</v>
      </c>
      <c r="BN6" s="274">
        <v>19</v>
      </c>
      <c r="BO6" s="274">
        <v>20</v>
      </c>
      <c r="BP6" s="274">
        <v>21</v>
      </c>
      <c r="BQ6" s="275">
        <v>22</v>
      </c>
      <c r="BR6" s="274">
        <v>19</v>
      </c>
      <c r="BS6" s="274">
        <v>20</v>
      </c>
      <c r="BT6" s="274">
        <v>21</v>
      </c>
      <c r="BU6" s="275">
        <v>22</v>
      </c>
      <c r="BV6" s="274">
        <v>19</v>
      </c>
      <c r="BW6" s="274">
        <v>20</v>
      </c>
      <c r="BX6" s="274">
        <v>21</v>
      </c>
      <c r="BY6" s="275">
        <v>22</v>
      </c>
      <c r="BZ6" s="274">
        <v>19</v>
      </c>
      <c r="CA6" s="274">
        <v>20</v>
      </c>
      <c r="CB6" s="274">
        <v>21</v>
      </c>
      <c r="CC6" s="275">
        <v>22</v>
      </c>
      <c r="CD6" s="274">
        <v>19</v>
      </c>
      <c r="CE6" s="274">
        <v>20</v>
      </c>
      <c r="CF6" s="274">
        <v>21</v>
      </c>
      <c r="CG6" s="275">
        <v>22</v>
      </c>
      <c r="CH6" s="274">
        <v>19</v>
      </c>
      <c r="CI6" s="274">
        <v>20</v>
      </c>
      <c r="CJ6" s="274">
        <v>21</v>
      </c>
      <c r="CK6" s="275">
        <v>22</v>
      </c>
      <c r="CL6" s="274">
        <v>19</v>
      </c>
      <c r="CM6" s="274">
        <v>20</v>
      </c>
      <c r="CN6" s="274">
        <v>21</v>
      </c>
      <c r="CO6" s="275">
        <v>22</v>
      </c>
      <c r="CP6" s="274">
        <v>19</v>
      </c>
      <c r="CQ6" s="274">
        <v>20</v>
      </c>
      <c r="CR6" s="274">
        <v>21</v>
      </c>
      <c r="CS6" s="276">
        <v>22</v>
      </c>
      <c r="CT6" s="277">
        <v>8</v>
      </c>
      <c r="CU6" s="278">
        <v>9</v>
      </c>
      <c r="CV6" s="279">
        <v>10</v>
      </c>
      <c r="CW6" s="279">
        <v>11</v>
      </c>
    </row>
    <row r="8" spans="1:101">
      <c r="C8" t="s">
        <v>1898</v>
      </c>
    </row>
  </sheetData>
  <mergeCells count="37">
    <mergeCell ref="CD4:CG4"/>
    <mergeCell ref="CH4:CK4"/>
    <mergeCell ref="CL4:CO4"/>
    <mergeCell ref="CP4:CS4"/>
    <mergeCell ref="CT4:CW4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Q3:AG3"/>
    <mergeCell ref="Q4:U4"/>
    <mergeCell ref="V4:Y4"/>
    <mergeCell ref="Z4:AC4"/>
    <mergeCell ref="AD4:AG4"/>
    <mergeCell ref="J3:J5"/>
    <mergeCell ref="K3:K5"/>
    <mergeCell ref="L3:L5"/>
    <mergeCell ref="M3:O4"/>
    <mergeCell ref="P3:P5"/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15"/>
  <sheetViews>
    <sheetView topLeftCell="F109" workbookViewId="0">
      <selection activeCell="S115" sqref="S115"/>
    </sheetView>
  </sheetViews>
  <sheetFormatPr defaultRowHeight="15"/>
  <cols>
    <col min="23" max="23" width="11.140625" customWidth="1"/>
  </cols>
  <sheetData>
    <row r="1" spans="1:25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</row>
    <row r="2" spans="1:25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</row>
    <row r="3" spans="1:25" ht="18.75">
      <c r="A3" s="637" t="s">
        <v>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638" t="s">
        <v>3</v>
      </c>
      <c r="B5" s="640" t="s">
        <v>4</v>
      </c>
      <c r="C5" s="642" t="s">
        <v>5</v>
      </c>
      <c r="D5" s="642" t="s">
        <v>6</v>
      </c>
      <c r="E5" s="644" t="s">
        <v>7</v>
      </c>
      <c r="F5" s="646" t="s">
        <v>8</v>
      </c>
      <c r="G5" s="649" t="s">
        <v>9</v>
      </c>
      <c r="H5" s="649" t="s">
        <v>10</v>
      </c>
      <c r="I5" s="649" t="s">
        <v>11</v>
      </c>
      <c r="J5" s="649" t="s">
        <v>12</v>
      </c>
      <c r="K5" s="635" t="s">
        <v>13</v>
      </c>
      <c r="L5" s="651" t="s">
        <v>14</v>
      </c>
      <c r="M5" s="635" t="s">
        <v>15</v>
      </c>
      <c r="N5" s="651" t="s">
        <v>16</v>
      </c>
      <c r="O5" s="655" t="s">
        <v>17</v>
      </c>
      <c r="P5" s="657" t="s">
        <v>18</v>
      </c>
      <c r="Q5" s="659" t="s">
        <v>19</v>
      </c>
      <c r="R5" s="661" t="s">
        <v>20</v>
      </c>
      <c r="S5" s="662" t="s">
        <v>21</v>
      </c>
      <c r="T5" s="665" t="s">
        <v>22</v>
      </c>
      <c r="U5" s="665" t="s">
        <v>23</v>
      </c>
      <c r="V5" s="665" t="s">
        <v>24</v>
      </c>
      <c r="W5" s="646" t="s">
        <v>25</v>
      </c>
      <c r="X5" s="667" t="s">
        <v>26</v>
      </c>
      <c r="Y5" s="653" t="s">
        <v>27</v>
      </c>
    </row>
    <row r="6" spans="1:25">
      <c r="A6" s="639"/>
      <c r="B6" s="641"/>
      <c r="C6" s="643"/>
      <c r="D6" s="643"/>
      <c r="E6" s="645"/>
      <c r="F6" s="647"/>
      <c r="G6" s="650"/>
      <c r="H6" s="650"/>
      <c r="I6" s="650"/>
      <c r="J6" s="650"/>
      <c r="K6" s="636"/>
      <c r="L6" s="652"/>
      <c r="M6" s="636"/>
      <c r="N6" s="652"/>
      <c r="O6" s="656"/>
      <c r="P6" s="658"/>
      <c r="Q6" s="660"/>
      <c r="R6" s="661"/>
      <c r="S6" s="663"/>
      <c r="T6" s="666"/>
      <c r="U6" s="666"/>
      <c r="V6" s="666"/>
      <c r="W6" s="648"/>
      <c r="X6" s="668"/>
      <c r="Y6" s="654"/>
    </row>
    <row r="7" spans="1:25">
      <c r="A7" s="15"/>
      <c r="B7" s="16"/>
      <c r="C7" s="17"/>
      <c r="D7" s="17"/>
      <c r="E7" s="18"/>
      <c r="F7" s="648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664"/>
      <c r="T7" s="16"/>
      <c r="U7" s="16"/>
      <c r="V7" s="16"/>
      <c r="W7" s="17"/>
      <c r="X7" s="22"/>
      <c r="Y7" s="17"/>
    </row>
    <row r="8" spans="1:25" ht="60">
      <c r="A8" s="23">
        <v>1</v>
      </c>
      <c r="B8" s="24" t="s">
        <v>28</v>
      </c>
      <c r="C8" s="25"/>
      <c r="D8" s="26">
        <v>1</v>
      </c>
      <c r="E8" s="27" t="s">
        <v>29</v>
      </c>
      <c r="F8" s="28">
        <v>55000</v>
      </c>
      <c r="G8" s="29" t="s">
        <v>30</v>
      </c>
      <c r="H8" s="30"/>
      <c r="I8" s="31"/>
      <c r="J8" s="31"/>
      <c r="K8" s="31"/>
      <c r="L8" s="32"/>
      <c r="M8" s="33"/>
      <c r="N8" s="34"/>
      <c r="O8" s="35"/>
      <c r="P8" s="28" t="s">
        <v>31</v>
      </c>
      <c r="Q8" s="36" t="s">
        <v>32</v>
      </c>
      <c r="R8" s="37"/>
      <c r="S8" s="38">
        <v>40000</v>
      </c>
      <c r="T8" s="39">
        <v>34000</v>
      </c>
      <c r="U8" s="39">
        <v>4000</v>
      </c>
      <c r="V8" s="39">
        <v>2000</v>
      </c>
      <c r="W8" s="40">
        <v>41061</v>
      </c>
      <c r="X8" s="41"/>
      <c r="Y8" s="35">
        <v>20</v>
      </c>
    </row>
    <row r="9" spans="1:25" ht="45">
      <c r="A9" s="23">
        <v>2</v>
      </c>
      <c r="B9" s="24" t="s">
        <v>33</v>
      </c>
      <c r="C9" s="25"/>
      <c r="D9" s="26">
        <v>1</v>
      </c>
      <c r="E9" s="27" t="s">
        <v>34</v>
      </c>
      <c r="F9" s="28">
        <v>55000</v>
      </c>
      <c r="G9" s="29" t="s">
        <v>30</v>
      </c>
      <c r="H9" s="30"/>
      <c r="I9" s="31"/>
      <c r="J9" s="31"/>
      <c r="K9" s="31"/>
      <c r="L9" s="32"/>
      <c r="M9" s="33"/>
      <c r="N9" s="34"/>
      <c r="O9" s="35"/>
      <c r="P9" s="28" t="s">
        <v>31</v>
      </c>
      <c r="Q9" s="36" t="s">
        <v>32</v>
      </c>
      <c r="R9" s="37"/>
      <c r="S9" s="38">
        <v>50000</v>
      </c>
      <c r="T9" s="39">
        <v>42500</v>
      </c>
      <c r="U9" s="39">
        <v>5000</v>
      </c>
      <c r="V9" s="39">
        <v>2500</v>
      </c>
      <c r="W9" s="40">
        <v>41061</v>
      </c>
      <c r="X9" s="41"/>
      <c r="Y9" s="35">
        <v>20</v>
      </c>
    </row>
    <row r="10" spans="1:25" ht="45">
      <c r="A10" s="23">
        <v>3</v>
      </c>
      <c r="B10" s="24" t="s">
        <v>35</v>
      </c>
      <c r="C10" s="25"/>
      <c r="D10" s="26">
        <v>1</v>
      </c>
      <c r="E10" s="27" t="s">
        <v>36</v>
      </c>
      <c r="F10" s="28">
        <v>55000</v>
      </c>
      <c r="G10" s="29" t="s">
        <v>30</v>
      </c>
      <c r="H10" s="30"/>
      <c r="I10" s="31"/>
      <c r="J10" s="31"/>
      <c r="K10" s="31"/>
      <c r="L10" s="32"/>
      <c r="M10" s="33"/>
      <c r="N10" s="34"/>
      <c r="O10" s="35"/>
      <c r="P10" s="28" t="s">
        <v>31</v>
      </c>
      <c r="Q10" s="36" t="s">
        <v>32</v>
      </c>
      <c r="R10" s="37"/>
      <c r="S10" s="38">
        <v>40000</v>
      </c>
      <c r="T10" s="39">
        <v>34000</v>
      </c>
      <c r="U10" s="39">
        <v>4000</v>
      </c>
      <c r="V10" s="39">
        <v>2000</v>
      </c>
      <c r="W10" s="40">
        <v>41061</v>
      </c>
      <c r="X10" s="41"/>
      <c r="Y10" s="35">
        <v>20</v>
      </c>
    </row>
    <row r="11" spans="1:25" ht="45">
      <c r="A11" s="23">
        <v>4</v>
      </c>
      <c r="B11" s="24" t="s">
        <v>37</v>
      </c>
      <c r="C11" s="26"/>
      <c r="D11" s="26">
        <v>1</v>
      </c>
      <c r="E11" s="27" t="s">
        <v>38</v>
      </c>
      <c r="F11" s="28">
        <v>55000</v>
      </c>
      <c r="G11" s="29" t="s">
        <v>30</v>
      </c>
      <c r="H11" s="30"/>
      <c r="I11" s="31"/>
      <c r="J11" s="31"/>
      <c r="K11" s="31"/>
      <c r="L11" s="32"/>
      <c r="M11" s="33"/>
      <c r="N11" s="34"/>
      <c r="O11" s="35"/>
      <c r="P11" s="28" t="s">
        <v>31</v>
      </c>
      <c r="Q11" s="36" t="s">
        <v>32</v>
      </c>
      <c r="R11" s="37"/>
      <c r="S11" s="38">
        <v>50000</v>
      </c>
      <c r="T11" s="39">
        <v>42500</v>
      </c>
      <c r="U11" s="39">
        <v>5000</v>
      </c>
      <c r="V11" s="39">
        <v>2500</v>
      </c>
      <c r="W11" s="40">
        <v>41061</v>
      </c>
      <c r="X11" s="41"/>
      <c r="Y11" s="35">
        <v>20</v>
      </c>
    </row>
    <row r="12" spans="1:25" ht="30">
      <c r="A12" s="23">
        <v>5</v>
      </c>
      <c r="B12" s="24" t="s">
        <v>39</v>
      </c>
      <c r="C12" s="26">
        <v>1</v>
      </c>
      <c r="D12" s="26"/>
      <c r="E12" s="27" t="s">
        <v>40</v>
      </c>
      <c r="F12" s="28">
        <v>40000</v>
      </c>
      <c r="G12" s="29" t="s">
        <v>30</v>
      </c>
      <c r="H12" s="30"/>
      <c r="I12" s="31"/>
      <c r="J12" s="31"/>
      <c r="K12" s="31"/>
      <c r="L12" s="32"/>
      <c r="M12" s="33"/>
      <c r="N12" s="34"/>
      <c r="O12" s="35"/>
      <c r="P12" s="28" t="s">
        <v>31</v>
      </c>
      <c r="Q12" s="36" t="s">
        <v>32</v>
      </c>
      <c r="R12" s="37"/>
      <c r="S12" s="38">
        <v>50000</v>
      </c>
      <c r="T12" s="39">
        <v>42500</v>
      </c>
      <c r="U12" s="39">
        <v>5000</v>
      </c>
      <c r="V12" s="39">
        <v>2500</v>
      </c>
      <c r="W12" s="40">
        <v>41061</v>
      </c>
      <c r="X12" s="41"/>
      <c r="Y12" s="35">
        <v>20</v>
      </c>
    </row>
    <row r="13" spans="1:25" ht="45">
      <c r="A13" s="23">
        <v>6</v>
      </c>
      <c r="B13" s="24" t="s">
        <v>41</v>
      </c>
      <c r="C13" s="26"/>
      <c r="D13" s="26">
        <v>1</v>
      </c>
      <c r="E13" s="27" t="s">
        <v>40</v>
      </c>
      <c r="F13" s="28">
        <v>55000</v>
      </c>
      <c r="G13" s="29" t="s">
        <v>30</v>
      </c>
      <c r="H13" s="30"/>
      <c r="I13" s="31"/>
      <c r="J13" s="31"/>
      <c r="K13" s="31"/>
      <c r="L13" s="32"/>
      <c r="M13" s="33"/>
      <c r="N13" s="34"/>
      <c r="O13" s="35"/>
      <c r="P13" s="28" t="s">
        <v>42</v>
      </c>
      <c r="Q13" s="36" t="s">
        <v>32</v>
      </c>
      <c r="R13" s="37"/>
      <c r="S13" s="38">
        <v>40000</v>
      </c>
      <c r="T13" s="39">
        <v>34000</v>
      </c>
      <c r="U13" s="39">
        <v>4000</v>
      </c>
      <c r="V13" s="39">
        <v>2000</v>
      </c>
      <c r="W13" s="40">
        <v>41061</v>
      </c>
      <c r="X13" s="41"/>
      <c r="Y13" s="35">
        <v>20</v>
      </c>
    </row>
    <row r="14" spans="1:25" ht="45">
      <c r="A14" s="23">
        <v>7</v>
      </c>
      <c r="B14" s="24" t="s">
        <v>43</v>
      </c>
      <c r="C14" s="25"/>
      <c r="D14" s="26">
        <v>1</v>
      </c>
      <c r="E14" s="27" t="s">
        <v>44</v>
      </c>
      <c r="F14" s="28">
        <v>55000</v>
      </c>
      <c r="G14" s="29" t="s">
        <v>30</v>
      </c>
      <c r="H14" s="30"/>
      <c r="I14" s="31"/>
      <c r="J14" s="31"/>
      <c r="K14" s="31"/>
      <c r="L14" s="32"/>
      <c r="M14" s="33"/>
      <c r="N14" s="34"/>
      <c r="O14" s="35"/>
      <c r="P14" s="28" t="s">
        <v>31</v>
      </c>
      <c r="Q14" s="36" t="s">
        <v>32</v>
      </c>
      <c r="R14" s="37"/>
      <c r="S14" s="38">
        <v>40000</v>
      </c>
      <c r="T14" s="39">
        <v>34000</v>
      </c>
      <c r="U14" s="39">
        <v>4000</v>
      </c>
      <c r="V14" s="39">
        <v>2000</v>
      </c>
      <c r="W14" s="40">
        <v>41061</v>
      </c>
      <c r="X14" s="41"/>
      <c r="Y14" s="35">
        <v>20</v>
      </c>
    </row>
    <row r="15" spans="1:25" ht="45">
      <c r="A15" s="23">
        <v>8</v>
      </c>
      <c r="B15" s="24" t="s">
        <v>45</v>
      </c>
      <c r="C15" s="26"/>
      <c r="D15" s="26">
        <v>1</v>
      </c>
      <c r="E15" s="27" t="s">
        <v>44</v>
      </c>
      <c r="F15" s="28">
        <v>55000</v>
      </c>
      <c r="G15" s="29" t="s">
        <v>30</v>
      </c>
      <c r="H15" s="30"/>
      <c r="I15" s="31"/>
      <c r="J15" s="31"/>
      <c r="K15" s="31"/>
      <c r="L15" s="32"/>
      <c r="M15" s="33"/>
      <c r="N15" s="34"/>
      <c r="O15" s="35"/>
      <c r="P15" s="28" t="s">
        <v>31</v>
      </c>
      <c r="Q15" s="36" t="s">
        <v>32</v>
      </c>
      <c r="R15" s="37"/>
      <c r="S15" s="38">
        <v>40000</v>
      </c>
      <c r="T15" s="39">
        <v>34000</v>
      </c>
      <c r="U15" s="39">
        <v>4000</v>
      </c>
      <c r="V15" s="39">
        <v>2000</v>
      </c>
      <c r="W15" s="40">
        <v>41061</v>
      </c>
      <c r="X15" s="41"/>
      <c r="Y15" s="35">
        <v>20</v>
      </c>
    </row>
    <row r="16" spans="1:25" ht="60">
      <c r="A16" s="23">
        <v>9</v>
      </c>
      <c r="B16" s="24" t="s">
        <v>46</v>
      </c>
      <c r="C16" s="26"/>
      <c r="D16" s="26">
        <v>1</v>
      </c>
      <c r="E16" s="27" t="s">
        <v>47</v>
      </c>
      <c r="F16" s="28">
        <v>55000</v>
      </c>
      <c r="G16" s="29" t="s">
        <v>30</v>
      </c>
      <c r="H16" s="30"/>
      <c r="I16" s="31"/>
      <c r="J16" s="31"/>
      <c r="K16" s="31"/>
      <c r="L16" s="32"/>
      <c r="M16" s="33"/>
      <c r="N16" s="34"/>
      <c r="O16" s="35"/>
      <c r="P16" s="28" t="s">
        <v>31</v>
      </c>
      <c r="Q16" s="36" t="s">
        <v>48</v>
      </c>
      <c r="R16" s="37"/>
      <c r="S16" s="38">
        <v>50000</v>
      </c>
      <c r="T16" s="39">
        <v>42500</v>
      </c>
      <c r="U16" s="39">
        <v>5000</v>
      </c>
      <c r="V16" s="39">
        <v>2500</v>
      </c>
      <c r="W16" s="40">
        <v>41061</v>
      </c>
      <c r="X16" s="41"/>
      <c r="Y16" s="35">
        <v>20</v>
      </c>
    </row>
    <row r="17" spans="1:25" ht="30">
      <c r="A17" s="23">
        <v>10</v>
      </c>
      <c r="B17" s="24" t="s">
        <v>49</v>
      </c>
      <c r="C17" s="26">
        <v>1</v>
      </c>
      <c r="D17" s="26"/>
      <c r="E17" s="27" t="s">
        <v>47</v>
      </c>
      <c r="F17" s="28">
        <v>40000</v>
      </c>
      <c r="G17" s="29" t="s">
        <v>30</v>
      </c>
      <c r="H17" s="30"/>
      <c r="I17" s="31"/>
      <c r="J17" s="31"/>
      <c r="K17" s="31"/>
      <c r="L17" s="32"/>
      <c r="M17" s="33"/>
      <c r="N17" s="34"/>
      <c r="O17" s="35"/>
      <c r="P17" s="28" t="s">
        <v>31</v>
      </c>
      <c r="Q17" s="36" t="s">
        <v>48</v>
      </c>
      <c r="R17" s="37"/>
      <c r="S17" s="38">
        <v>40000</v>
      </c>
      <c r="T17" s="39">
        <v>34000</v>
      </c>
      <c r="U17" s="39">
        <v>4000</v>
      </c>
      <c r="V17" s="39">
        <v>2000</v>
      </c>
      <c r="W17" s="40">
        <v>41061</v>
      </c>
      <c r="X17" s="41"/>
      <c r="Y17" s="35">
        <v>20</v>
      </c>
    </row>
    <row r="18" spans="1:25" ht="45">
      <c r="A18" s="23">
        <v>11</v>
      </c>
      <c r="B18" s="24" t="s">
        <v>50</v>
      </c>
      <c r="C18" s="26"/>
      <c r="D18" s="26">
        <v>1</v>
      </c>
      <c r="E18" s="27" t="s">
        <v>51</v>
      </c>
      <c r="F18" s="28">
        <v>55000</v>
      </c>
      <c r="G18" s="29" t="s">
        <v>30</v>
      </c>
      <c r="H18" s="30"/>
      <c r="I18" s="31"/>
      <c r="J18" s="31"/>
      <c r="K18" s="31"/>
      <c r="L18" s="32"/>
      <c r="M18" s="33"/>
      <c r="N18" s="34"/>
      <c r="O18" s="35"/>
      <c r="P18" s="28" t="s">
        <v>31</v>
      </c>
      <c r="Q18" s="36" t="s">
        <v>32</v>
      </c>
      <c r="R18" s="37"/>
      <c r="S18" s="38">
        <v>40000</v>
      </c>
      <c r="T18" s="39">
        <v>34000</v>
      </c>
      <c r="U18" s="39">
        <v>4000</v>
      </c>
      <c r="V18" s="39">
        <v>2000</v>
      </c>
      <c r="W18" s="40">
        <v>41061</v>
      </c>
      <c r="X18" s="41"/>
      <c r="Y18" s="35">
        <v>20</v>
      </c>
    </row>
    <row r="19" spans="1:25" ht="45">
      <c r="A19" s="23">
        <v>12</v>
      </c>
      <c r="B19" s="24" t="s">
        <v>52</v>
      </c>
      <c r="C19" s="26"/>
      <c r="D19" s="26">
        <v>1</v>
      </c>
      <c r="E19" s="27" t="s">
        <v>51</v>
      </c>
      <c r="F19" s="28">
        <v>55000</v>
      </c>
      <c r="G19" s="29" t="s">
        <v>30</v>
      </c>
      <c r="H19" s="30"/>
      <c r="I19" s="31"/>
      <c r="J19" s="31"/>
      <c r="K19" s="31"/>
      <c r="L19" s="32"/>
      <c r="M19" s="33"/>
      <c r="N19" s="34"/>
      <c r="O19" s="35"/>
      <c r="P19" s="28" t="s">
        <v>31</v>
      </c>
      <c r="Q19" s="36" t="s">
        <v>32</v>
      </c>
      <c r="R19" s="37"/>
      <c r="S19" s="38">
        <v>40000</v>
      </c>
      <c r="T19" s="39">
        <v>34000</v>
      </c>
      <c r="U19" s="39">
        <v>4000</v>
      </c>
      <c r="V19" s="39">
        <v>2000</v>
      </c>
      <c r="W19" s="40">
        <v>41061</v>
      </c>
      <c r="X19" s="41"/>
      <c r="Y19" s="35">
        <v>20</v>
      </c>
    </row>
    <row r="20" spans="1:25" ht="60">
      <c r="A20" s="23">
        <v>13</v>
      </c>
      <c r="B20" s="24" t="s">
        <v>53</v>
      </c>
      <c r="C20" s="26"/>
      <c r="D20" s="26">
        <v>1</v>
      </c>
      <c r="E20" s="27" t="s">
        <v>54</v>
      </c>
      <c r="F20" s="28">
        <v>55000</v>
      </c>
      <c r="G20" s="29" t="s">
        <v>30</v>
      </c>
      <c r="H20" s="30"/>
      <c r="I20" s="31"/>
      <c r="J20" s="31"/>
      <c r="K20" s="31"/>
      <c r="L20" s="32"/>
      <c r="M20" s="33"/>
      <c r="N20" s="34"/>
      <c r="O20" s="35"/>
      <c r="P20" s="28" t="s">
        <v>31</v>
      </c>
      <c r="Q20" s="36" t="s">
        <v>48</v>
      </c>
      <c r="R20" s="37"/>
      <c r="S20" s="38">
        <v>40000</v>
      </c>
      <c r="T20" s="39">
        <v>34000</v>
      </c>
      <c r="U20" s="39">
        <v>4000</v>
      </c>
      <c r="V20" s="39">
        <v>2000</v>
      </c>
      <c r="W20" s="40">
        <v>41061</v>
      </c>
      <c r="X20" s="41"/>
      <c r="Y20" s="35">
        <v>20</v>
      </c>
    </row>
    <row r="21" spans="1:25" ht="45">
      <c r="A21" s="23">
        <v>14</v>
      </c>
      <c r="B21" s="24" t="s">
        <v>55</v>
      </c>
      <c r="C21" s="26"/>
      <c r="D21" s="26">
        <v>1</v>
      </c>
      <c r="E21" s="27" t="s">
        <v>56</v>
      </c>
      <c r="F21" s="28">
        <v>55000</v>
      </c>
      <c r="G21" s="29" t="s">
        <v>30</v>
      </c>
      <c r="H21" s="30"/>
      <c r="I21" s="31"/>
      <c r="J21" s="31"/>
      <c r="K21" s="31"/>
      <c r="L21" s="32"/>
      <c r="M21" s="33"/>
      <c r="N21" s="34"/>
      <c r="O21" s="35"/>
      <c r="P21" s="28" t="s">
        <v>31</v>
      </c>
      <c r="Q21" s="36" t="s">
        <v>32</v>
      </c>
      <c r="R21" s="37"/>
      <c r="S21" s="38">
        <v>30000</v>
      </c>
      <c r="T21" s="39">
        <v>25500</v>
      </c>
      <c r="U21" s="39">
        <v>3000</v>
      </c>
      <c r="V21" s="39">
        <v>1500</v>
      </c>
      <c r="W21" s="40">
        <v>41061</v>
      </c>
      <c r="X21" s="41"/>
      <c r="Y21" s="35">
        <v>20</v>
      </c>
    </row>
    <row r="22" spans="1:25" ht="45">
      <c r="A22" s="23">
        <v>15</v>
      </c>
      <c r="B22" s="24" t="s">
        <v>57</v>
      </c>
      <c r="C22" s="26"/>
      <c r="D22" s="26">
        <v>1</v>
      </c>
      <c r="E22" s="27" t="s">
        <v>29</v>
      </c>
      <c r="F22" s="28">
        <v>55000</v>
      </c>
      <c r="G22" s="29" t="s">
        <v>30</v>
      </c>
      <c r="H22" s="30"/>
      <c r="I22" s="31"/>
      <c r="J22" s="31"/>
      <c r="K22" s="31"/>
      <c r="L22" s="32"/>
      <c r="M22" s="33"/>
      <c r="N22" s="34"/>
      <c r="O22" s="35"/>
      <c r="P22" s="28" t="s">
        <v>31</v>
      </c>
      <c r="Q22" s="36" t="s">
        <v>32</v>
      </c>
      <c r="R22" s="37"/>
      <c r="S22" s="38">
        <v>40000</v>
      </c>
      <c r="T22" s="39">
        <v>34000</v>
      </c>
      <c r="U22" s="39">
        <v>4000</v>
      </c>
      <c r="V22" s="39">
        <v>2000</v>
      </c>
      <c r="W22" s="40">
        <v>41061</v>
      </c>
      <c r="X22" s="41"/>
      <c r="Y22" s="35">
        <v>20</v>
      </c>
    </row>
    <row r="23" spans="1:25" ht="45">
      <c r="A23" s="23">
        <v>16</v>
      </c>
      <c r="B23" s="24" t="s">
        <v>58</v>
      </c>
      <c r="C23" s="26"/>
      <c r="D23" s="26">
        <v>1</v>
      </c>
      <c r="E23" s="27" t="s">
        <v>59</v>
      </c>
      <c r="F23" s="28">
        <v>55000</v>
      </c>
      <c r="G23" s="29" t="s">
        <v>30</v>
      </c>
      <c r="H23" s="30"/>
      <c r="I23" s="31"/>
      <c r="J23" s="31"/>
      <c r="K23" s="31"/>
      <c r="L23" s="32"/>
      <c r="M23" s="33"/>
      <c r="N23" s="34"/>
      <c r="O23" s="35"/>
      <c r="P23" s="28" t="s">
        <v>31</v>
      </c>
      <c r="Q23" s="36" t="s">
        <v>32</v>
      </c>
      <c r="R23" s="37"/>
      <c r="S23" s="38">
        <v>30000</v>
      </c>
      <c r="T23" s="39">
        <v>25500</v>
      </c>
      <c r="U23" s="39">
        <v>3000</v>
      </c>
      <c r="V23" s="39">
        <v>1500</v>
      </c>
      <c r="W23" s="40">
        <v>41061</v>
      </c>
      <c r="X23" s="41"/>
      <c r="Y23" s="35">
        <v>20</v>
      </c>
    </row>
    <row r="24" spans="1:25" ht="30">
      <c r="A24" s="23">
        <v>17</v>
      </c>
      <c r="B24" s="24" t="s">
        <v>60</v>
      </c>
      <c r="C24" s="26"/>
      <c r="D24" s="26">
        <v>1</v>
      </c>
      <c r="E24" s="27" t="s">
        <v>44</v>
      </c>
      <c r="F24" s="28">
        <v>55000</v>
      </c>
      <c r="G24" s="29" t="s">
        <v>30</v>
      </c>
      <c r="H24" s="30"/>
      <c r="I24" s="31"/>
      <c r="J24" s="31"/>
      <c r="K24" s="31"/>
      <c r="L24" s="32"/>
      <c r="M24" s="33"/>
      <c r="N24" s="34"/>
      <c r="O24" s="35"/>
      <c r="P24" s="28" t="s">
        <v>31</v>
      </c>
      <c r="Q24" s="36" t="s">
        <v>32</v>
      </c>
      <c r="R24" s="37"/>
      <c r="S24" s="38">
        <v>30000</v>
      </c>
      <c r="T24" s="39">
        <v>25500</v>
      </c>
      <c r="U24" s="39">
        <v>3000</v>
      </c>
      <c r="V24" s="39">
        <v>1500</v>
      </c>
      <c r="W24" s="40">
        <v>41061</v>
      </c>
      <c r="X24" s="41"/>
      <c r="Y24" s="35">
        <v>20</v>
      </c>
    </row>
    <row r="25" spans="1:25" ht="30">
      <c r="A25" s="23">
        <v>18</v>
      </c>
      <c r="B25" s="24" t="s">
        <v>61</v>
      </c>
      <c r="C25" s="26"/>
      <c r="D25" s="26">
        <v>1</v>
      </c>
      <c r="E25" s="27" t="s">
        <v>62</v>
      </c>
      <c r="F25" s="28">
        <v>55000</v>
      </c>
      <c r="G25" s="29" t="s">
        <v>30</v>
      </c>
      <c r="H25" s="30"/>
      <c r="I25" s="31"/>
      <c r="J25" s="31"/>
      <c r="K25" s="31"/>
      <c r="L25" s="32"/>
      <c r="M25" s="33"/>
      <c r="N25" s="34"/>
      <c r="O25" s="35"/>
      <c r="P25" s="28" t="s">
        <v>31</v>
      </c>
      <c r="Q25" s="36" t="s">
        <v>32</v>
      </c>
      <c r="R25" s="37"/>
      <c r="S25" s="38">
        <v>30000</v>
      </c>
      <c r="T25" s="39">
        <v>25500</v>
      </c>
      <c r="U25" s="39">
        <v>3000</v>
      </c>
      <c r="V25" s="39">
        <v>1500</v>
      </c>
      <c r="W25" s="40">
        <v>41061</v>
      </c>
      <c r="X25" s="41"/>
      <c r="Y25" s="35">
        <v>20</v>
      </c>
    </row>
    <row r="26" spans="1:25" ht="45">
      <c r="A26" s="23">
        <v>19</v>
      </c>
      <c r="B26" s="24" t="s">
        <v>63</v>
      </c>
      <c r="C26" s="26"/>
      <c r="D26" s="26">
        <v>1</v>
      </c>
      <c r="E26" s="27" t="s">
        <v>64</v>
      </c>
      <c r="F26" s="28">
        <v>55000</v>
      </c>
      <c r="G26" s="29" t="s">
        <v>30</v>
      </c>
      <c r="H26" s="30"/>
      <c r="I26" s="31"/>
      <c r="J26" s="31"/>
      <c r="K26" s="31"/>
      <c r="L26" s="32"/>
      <c r="M26" s="33"/>
      <c r="N26" s="34"/>
      <c r="O26" s="35"/>
      <c r="P26" s="28" t="s">
        <v>31</v>
      </c>
      <c r="Q26" s="36" t="s">
        <v>48</v>
      </c>
      <c r="R26" s="37"/>
      <c r="S26" s="38">
        <v>30000</v>
      </c>
      <c r="T26" s="39">
        <v>25500</v>
      </c>
      <c r="U26" s="39">
        <v>3000</v>
      </c>
      <c r="V26" s="39">
        <v>1500</v>
      </c>
      <c r="W26" s="40">
        <v>41061</v>
      </c>
      <c r="X26" s="41"/>
      <c r="Y26" s="35">
        <v>20</v>
      </c>
    </row>
    <row r="27" spans="1:25" ht="45">
      <c r="A27" s="23">
        <v>20</v>
      </c>
      <c r="B27" s="24" t="s">
        <v>65</v>
      </c>
      <c r="C27" s="26"/>
      <c r="D27" s="26">
        <v>1</v>
      </c>
      <c r="E27" s="27" t="s">
        <v>66</v>
      </c>
      <c r="F27" s="28">
        <v>55000</v>
      </c>
      <c r="G27" s="29" t="s">
        <v>30</v>
      </c>
      <c r="H27" s="30"/>
      <c r="I27" s="31"/>
      <c r="J27" s="31"/>
      <c r="K27" s="31"/>
      <c r="L27" s="32"/>
      <c r="M27" s="33"/>
      <c r="N27" s="34"/>
      <c r="O27" s="35"/>
      <c r="P27" s="28" t="s">
        <v>31</v>
      </c>
      <c r="Q27" s="36" t="s">
        <v>32</v>
      </c>
      <c r="R27" s="37"/>
      <c r="S27" s="38">
        <v>40000</v>
      </c>
      <c r="T27" s="39">
        <v>34000</v>
      </c>
      <c r="U27" s="39">
        <v>4000</v>
      </c>
      <c r="V27" s="39">
        <v>2000</v>
      </c>
      <c r="W27" s="40">
        <v>41061</v>
      </c>
      <c r="X27" s="41"/>
      <c r="Y27" s="35">
        <v>20</v>
      </c>
    </row>
    <row r="28" spans="1:25" ht="45">
      <c r="A28" s="23">
        <v>21</v>
      </c>
      <c r="B28" s="42" t="s">
        <v>67</v>
      </c>
      <c r="C28" s="26"/>
      <c r="D28" s="25">
        <v>1</v>
      </c>
      <c r="E28" s="27" t="s">
        <v>68</v>
      </c>
      <c r="F28" s="28">
        <v>55000</v>
      </c>
      <c r="G28" s="29" t="s">
        <v>30</v>
      </c>
      <c r="H28" s="30"/>
      <c r="I28" s="31"/>
      <c r="J28" s="31"/>
      <c r="K28" s="31"/>
      <c r="L28" s="32"/>
      <c r="M28" s="33"/>
      <c r="N28" s="34"/>
      <c r="O28" s="35"/>
      <c r="P28" s="28" t="s">
        <v>31</v>
      </c>
      <c r="Q28" s="36" t="s">
        <v>32</v>
      </c>
      <c r="R28" s="37"/>
      <c r="S28" s="38">
        <v>50000</v>
      </c>
      <c r="T28" s="39">
        <v>42500</v>
      </c>
      <c r="U28" s="39">
        <v>5000</v>
      </c>
      <c r="V28" s="39">
        <v>2500</v>
      </c>
      <c r="W28" s="40">
        <v>41214</v>
      </c>
      <c r="X28" s="41"/>
      <c r="Y28" s="35">
        <v>20</v>
      </c>
    </row>
    <row r="29" spans="1:25" ht="45">
      <c r="A29" s="23">
        <v>22</v>
      </c>
      <c r="B29" s="42" t="s">
        <v>69</v>
      </c>
      <c r="C29" s="26"/>
      <c r="D29" s="25">
        <v>1</v>
      </c>
      <c r="E29" s="27" t="s">
        <v>40</v>
      </c>
      <c r="F29" s="28">
        <v>55000</v>
      </c>
      <c r="G29" s="29" t="s">
        <v>30</v>
      </c>
      <c r="H29" s="30"/>
      <c r="I29" s="31"/>
      <c r="J29" s="31"/>
      <c r="K29" s="31"/>
      <c r="L29" s="32"/>
      <c r="M29" s="33"/>
      <c r="N29" s="34"/>
      <c r="O29" s="35"/>
      <c r="P29" s="28" t="s">
        <v>31</v>
      </c>
      <c r="Q29" s="36" t="s">
        <v>32</v>
      </c>
      <c r="R29" s="37"/>
      <c r="S29" s="38">
        <v>50000</v>
      </c>
      <c r="T29" s="39">
        <v>42500</v>
      </c>
      <c r="U29" s="39">
        <v>5000</v>
      </c>
      <c r="V29" s="39">
        <v>2500</v>
      </c>
      <c r="W29" s="40">
        <v>41214</v>
      </c>
      <c r="X29" s="41"/>
      <c r="Y29" s="35">
        <v>20</v>
      </c>
    </row>
    <row r="30" spans="1:25" ht="45">
      <c r="A30" s="23">
        <v>23</v>
      </c>
      <c r="B30" s="42" t="s">
        <v>70</v>
      </c>
      <c r="C30" s="26"/>
      <c r="D30" s="25">
        <v>1</v>
      </c>
      <c r="E30" s="27" t="s">
        <v>71</v>
      </c>
      <c r="F30" s="28">
        <v>55000</v>
      </c>
      <c r="G30" s="29" t="s">
        <v>30</v>
      </c>
      <c r="H30" s="30"/>
      <c r="I30" s="31"/>
      <c r="J30" s="31"/>
      <c r="K30" s="31"/>
      <c r="L30" s="32"/>
      <c r="M30" s="33"/>
      <c r="N30" s="34"/>
      <c r="O30" s="35"/>
      <c r="P30" s="28" t="s">
        <v>31</v>
      </c>
      <c r="Q30" s="36" t="s">
        <v>32</v>
      </c>
      <c r="R30" s="37"/>
      <c r="S30" s="38">
        <v>50000</v>
      </c>
      <c r="T30" s="39">
        <v>42500</v>
      </c>
      <c r="U30" s="39">
        <v>5000</v>
      </c>
      <c r="V30" s="39">
        <v>2500</v>
      </c>
      <c r="W30" s="40">
        <v>41214</v>
      </c>
      <c r="X30" s="41"/>
      <c r="Y30" s="35">
        <v>20</v>
      </c>
    </row>
    <row r="31" spans="1:25" ht="45">
      <c r="A31" s="23">
        <v>24</v>
      </c>
      <c r="B31" s="42" t="s">
        <v>72</v>
      </c>
      <c r="C31" s="26"/>
      <c r="D31" s="25">
        <v>1</v>
      </c>
      <c r="E31" s="43" t="s">
        <v>73</v>
      </c>
      <c r="F31" s="28">
        <v>55000</v>
      </c>
      <c r="G31" s="29" t="s">
        <v>30</v>
      </c>
      <c r="H31" s="30"/>
      <c r="I31" s="31"/>
      <c r="J31" s="31"/>
      <c r="K31" s="31"/>
      <c r="L31" s="32"/>
      <c r="M31" s="33"/>
      <c r="N31" s="34"/>
      <c r="O31" s="35"/>
      <c r="P31" s="28" t="s">
        <v>31</v>
      </c>
      <c r="Q31" s="36" t="s">
        <v>32</v>
      </c>
      <c r="R31" s="37"/>
      <c r="S31" s="38">
        <v>50000</v>
      </c>
      <c r="T31" s="39">
        <v>42500</v>
      </c>
      <c r="U31" s="39">
        <v>5000</v>
      </c>
      <c r="V31" s="39">
        <v>2500</v>
      </c>
      <c r="W31" s="40">
        <v>41214</v>
      </c>
      <c r="X31" s="41"/>
      <c r="Y31" s="35">
        <v>20</v>
      </c>
    </row>
    <row r="32" spans="1:25" ht="45">
      <c r="A32" s="23">
        <v>25</v>
      </c>
      <c r="B32" s="42" t="s">
        <v>74</v>
      </c>
      <c r="C32" s="26"/>
      <c r="D32" s="25">
        <v>1</v>
      </c>
      <c r="E32" s="27" t="s">
        <v>75</v>
      </c>
      <c r="F32" s="28">
        <v>55000</v>
      </c>
      <c r="G32" s="29" t="s">
        <v>30</v>
      </c>
      <c r="H32" s="30"/>
      <c r="I32" s="31"/>
      <c r="J32" s="31"/>
      <c r="K32" s="31"/>
      <c r="L32" s="32"/>
      <c r="M32" s="33"/>
      <c r="N32" s="34"/>
      <c r="O32" s="35"/>
      <c r="P32" s="28" t="s">
        <v>31</v>
      </c>
      <c r="Q32" s="36" t="s">
        <v>32</v>
      </c>
      <c r="R32" s="37"/>
      <c r="S32" s="38">
        <v>50000</v>
      </c>
      <c r="T32" s="39">
        <v>42500</v>
      </c>
      <c r="U32" s="39">
        <v>5000</v>
      </c>
      <c r="V32" s="39">
        <v>2500</v>
      </c>
      <c r="W32" s="40">
        <v>41214</v>
      </c>
      <c r="X32" s="41"/>
      <c r="Y32" s="35">
        <v>20</v>
      </c>
    </row>
    <row r="33" spans="1:25" ht="45">
      <c r="A33" s="23">
        <v>26</v>
      </c>
      <c r="B33" s="42" t="s">
        <v>76</v>
      </c>
      <c r="C33" s="26"/>
      <c r="D33" s="25">
        <v>1</v>
      </c>
      <c r="E33" s="27" t="s">
        <v>77</v>
      </c>
      <c r="F33" s="28">
        <v>55000</v>
      </c>
      <c r="G33" s="29" t="s">
        <v>30</v>
      </c>
      <c r="H33" s="30"/>
      <c r="I33" s="31"/>
      <c r="J33" s="31"/>
      <c r="K33" s="31"/>
      <c r="L33" s="32"/>
      <c r="M33" s="33"/>
      <c r="N33" s="34"/>
      <c r="O33" s="35"/>
      <c r="P33" s="28" t="s">
        <v>31</v>
      </c>
      <c r="Q33" s="36" t="s">
        <v>32</v>
      </c>
      <c r="R33" s="37"/>
      <c r="S33" s="38">
        <v>50000</v>
      </c>
      <c r="T33" s="39">
        <v>42500</v>
      </c>
      <c r="U33" s="39">
        <v>5000</v>
      </c>
      <c r="V33" s="39">
        <v>2500</v>
      </c>
      <c r="W33" s="40">
        <v>41214</v>
      </c>
      <c r="X33" s="41"/>
      <c r="Y33" s="35">
        <v>20</v>
      </c>
    </row>
    <row r="34" spans="1:25" ht="60">
      <c r="A34" s="23">
        <v>27</v>
      </c>
      <c r="B34" s="42" t="s">
        <v>78</v>
      </c>
      <c r="C34" s="26"/>
      <c r="D34" s="25">
        <v>1</v>
      </c>
      <c r="E34" s="27" t="s">
        <v>79</v>
      </c>
      <c r="F34" s="28">
        <v>55000</v>
      </c>
      <c r="G34" s="29" t="s">
        <v>30</v>
      </c>
      <c r="H34" s="30"/>
      <c r="I34" s="31"/>
      <c r="J34" s="31"/>
      <c r="K34" s="31"/>
      <c r="L34" s="32"/>
      <c r="M34" s="33"/>
      <c r="N34" s="34"/>
      <c r="O34" s="35"/>
      <c r="P34" s="28" t="s">
        <v>31</v>
      </c>
      <c r="Q34" s="36" t="s">
        <v>32</v>
      </c>
      <c r="R34" s="37"/>
      <c r="S34" s="38">
        <v>50000</v>
      </c>
      <c r="T34" s="39">
        <v>42500</v>
      </c>
      <c r="U34" s="39">
        <v>5000</v>
      </c>
      <c r="V34" s="39">
        <v>2500</v>
      </c>
      <c r="W34" s="40">
        <v>41214</v>
      </c>
      <c r="X34" s="41"/>
      <c r="Y34" s="35">
        <v>20</v>
      </c>
    </row>
    <row r="35" spans="1:25" ht="45">
      <c r="A35" s="23">
        <v>28</v>
      </c>
      <c r="B35" s="42" t="s">
        <v>80</v>
      </c>
      <c r="C35" s="26"/>
      <c r="D35" s="25">
        <v>1</v>
      </c>
      <c r="E35" s="27" t="s">
        <v>81</v>
      </c>
      <c r="F35" s="28">
        <v>55000</v>
      </c>
      <c r="G35" s="29" t="s">
        <v>30</v>
      </c>
      <c r="H35" s="30"/>
      <c r="I35" s="31"/>
      <c r="J35" s="31"/>
      <c r="K35" s="31"/>
      <c r="L35" s="32"/>
      <c r="M35" s="33"/>
      <c r="N35" s="34"/>
      <c r="O35" s="35"/>
      <c r="P35" s="28" t="s">
        <v>31</v>
      </c>
      <c r="Q35" s="36" t="s">
        <v>32</v>
      </c>
      <c r="R35" s="37"/>
      <c r="S35" s="38">
        <v>50000</v>
      </c>
      <c r="T35" s="39">
        <v>42500</v>
      </c>
      <c r="U35" s="39">
        <v>5000</v>
      </c>
      <c r="V35" s="39">
        <v>2500</v>
      </c>
      <c r="W35" s="40">
        <v>41214</v>
      </c>
      <c r="X35" s="41"/>
      <c r="Y35" s="35">
        <v>20</v>
      </c>
    </row>
    <row r="36" spans="1:25" ht="45">
      <c r="A36" s="23">
        <v>29</v>
      </c>
      <c r="B36" s="42" t="s">
        <v>82</v>
      </c>
      <c r="C36" s="26"/>
      <c r="D36" s="25">
        <v>1</v>
      </c>
      <c r="E36" s="27" t="s">
        <v>83</v>
      </c>
      <c r="F36" s="28">
        <v>55000</v>
      </c>
      <c r="G36" s="29" t="s">
        <v>30</v>
      </c>
      <c r="H36" s="30"/>
      <c r="I36" s="31"/>
      <c r="J36" s="31"/>
      <c r="K36" s="31"/>
      <c r="L36" s="32"/>
      <c r="M36" s="33"/>
      <c r="N36" s="34"/>
      <c r="O36" s="35"/>
      <c r="P36" s="28" t="s">
        <v>31</v>
      </c>
      <c r="Q36" s="36" t="s">
        <v>32</v>
      </c>
      <c r="R36" s="37"/>
      <c r="S36" s="38">
        <v>50000</v>
      </c>
      <c r="T36" s="39">
        <v>42500</v>
      </c>
      <c r="U36" s="39">
        <v>5000</v>
      </c>
      <c r="V36" s="39">
        <v>2500</v>
      </c>
      <c r="W36" s="40">
        <v>41214</v>
      </c>
      <c r="X36" s="41"/>
      <c r="Y36" s="35">
        <v>20</v>
      </c>
    </row>
    <row r="37" spans="1:25" ht="30">
      <c r="A37" s="23">
        <v>30</v>
      </c>
      <c r="B37" s="42" t="s">
        <v>84</v>
      </c>
      <c r="C37" s="26"/>
      <c r="D37" s="25">
        <v>1</v>
      </c>
      <c r="E37" s="27" t="s">
        <v>79</v>
      </c>
      <c r="F37" s="28">
        <v>55000</v>
      </c>
      <c r="G37" s="29" t="s">
        <v>30</v>
      </c>
      <c r="H37" s="30"/>
      <c r="I37" s="31"/>
      <c r="J37" s="31"/>
      <c r="K37" s="31"/>
      <c r="L37" s="32"/>
      <c r="M37" s="33"/>
      <c r="N37" s="34"/>
      <c r="O37" s="35"/>
      <c r="P37" s="28" t="s">
        <v>31</v>
      </c>
      <c r="Q37" s="36" t="s">
        <v>32</v>
      </c>
      <c r="R37" s="37"/>
      <c r="S37" s="38">
        <v>50000</v>
      </c>
      <c r="T37" s="39">
        <v>42500</v>
      </c>
      <c r="U37" s="39">
        <v>5000</v>
      </c>
      <c r="V37" s="39">
        <v>2500</v>
      </c>
      <c r="W37" s="40">
        <v>41214</v>
      </c>
      <c r="X37" s="41"/>
      <c r="Y37" s="35">
        <v>20</v>
      </c>
    </row>
    <row r="38" spans="1:25" ht="45">
      <c r="A38" s="23">
        <v>31</v>
      </c>
      <c r="B38" s="42" t="s">
        <v>85</v>
      </c>
      <c r="C38" s="26"/>
      <c r="D38" s="25">
        <v>1</v>
      </c>
      <c r="E38" s="27" t="s">
        <v>86</v>
      </c>
      <c r="F38" s="28">
        <v>55000</v>
      </c>
      <c r="G38" s="29" t="s">
        <v>30</v>
      </c>
      <c r="H38" s="30"/>
      <c r="I38" s="31"/>
      <c r="J38" s="31"/>
      <c r="K38" s="31"/>
      <c r="L38" s="32"/>
      <c r="M38" s="33"/>
      <c r="N38" s="34"/>
      <c r="O38" s="35"/>
      <c r="P38" s="28" t="s">
        <v>31</v>
      </c>
      <c r="Q38" s="36" t="s">
        <v>32</v>
      </c>
      <c r="R38" s="37"/>
      <c r="S38" s="38">
        <v>50000</v>
      </c>
      <c r="T38" s="39">
        <v>42500</v>
      </c>
      <c r="U38" s="39">
        <v>5000</v>
      </c>
      <c r="V38" s="39">
        <v>2500</v>
      </c>
      <c r="W38" s="40">
        <v>41214</v>
      </c>
      <c r="X38" s="41"/>
      <c r="Y38" s="35">
        <v>20</v>
      </c>
    </row>
    <row r="39" spans="1:25" ht="60">
      <c r="A39" s="23">
        <v>32</v>
      </c>
      <c r="B39" s="42" t="s">
        <v>87</v>
      </c>
      <c r="C39" s="26"/>
      <c r="D39" s="25">
        <v>1</v>
      </c>
      <c r="E39" s="27" t="s">
        <v>88</v>
      </c>
      <c r="F39" s="28">
        <v>55000</v>
      </c>
      <c r="G39" s="29" t="s">
        <v>30</v>
      </c>
      <c r="H39" s="30"/>
      <c r="I39" s="31"/>
      <c r="J39" s="31"/>
      <c r="K39" s="31"/>
      <c r="L39" s="32"/>
      <c r="M39" s="33"/>
      <c r="N39" s="34"/>
      <c r="O39" s="35"/>
      <c r="P39" s="28" t="s">
        <v>31</v>
      </c>
      <c r="Q39" s="36" t="s">
        <v>32</v>
      </c>
      <c r="R39" s="37"/>
      <c r="S39" s="38">
        <v>50000</v>
      </c>
      <c r="T39" s="39">
        <v>42500</v>
      </c>
      <c r="U39" s="39">
        <v>5000</v>
      </c>
      <c r="V39" s="39">
        <v>2500</v>
      </c>
      <c r="W39" s="40">
        <v>41214</v>
      </c>
      <c r="X39" s="41"/>
      <c r="Y39" s="35">
        <v>20</v>
      </c>
    </row>
    <row r="40" spans="1:25" ht="45">
      <c r="A40" s="23">
        <v>33</v>
      </c>
      <c r="B40" s="42" t="s">
        <v>89</v>
      </c>
      <c r="C40" s="26"/>
      <c r="D40" s="25">
        <v>1</v>
      </c>
      <c r="E40" s="27" t="s">
        <v>90</v>
      </c>
      <c r="F40" s="28">
        <v>55000</v>
      </c>
      <c r="G40" s="29" t="s">
        <v>30</v>
      </c>
      <c r="H40" s="30"/>
      <c r="I40" s="31"/>
      <c r="J40" s="31"/>
      <c r="K40" s="31"/>
      <c r="L40" s="32"/>
      <c r="M40" s="33"/>
      <c r="N40" s="34"/>
      <c r="O40" s="35"/>
      <c r="P40" s="28" t="s">
        <v>31</v>
      </c>
      <c r="Q40" s="36" t="s">
        <v>32</v>
      </c>
      <c r="R40" s="37"/>
      <c r="S40" s="38">
        <v>50000</v>
      </c>
      <c r="T40" s="39">
        <v>42500</v>
      </c>
      <c r="U40" s="39">
        <v>5000</v>
      </c>
      <c r="V40" s="39">
        <v>2500</v>
      </c>
      <c r="W40" s="40">
        <v>41214</v>
      </c>
      <c r="X40" s="41"/>
      <c r="Y40" s="35">
        <v>20</v>
      </c>
    </row>
    <row r="41" spans="1:25" ht="60">
      <c r="A41" s="23">
        <v>34</v>
      </c>
      <c r="B41" s="44" t="s">
        <v>28</v>
      </c>
      <c r="C41" s="45" t="s">
        <v>91</v>
      </c>
      <c r="D41" s="46">
        <v>1</v>
      </c>
      <c r="E41" s="47" t="s">
        <v>29</v>
      </c>
      <c r="F41" s="48">
        <v>36000</v>
      </c>
      <c r="G41" s="29" t="s">
        <v>30</v>
      </c>
      <c r="H41" s="47" t="s">
        <v>92</v>
      </c>
      <c r="I41" s="47" t="s">
        <v>92</v>
      </c>
      <c r="J41" s="47" t="s">
        <v>92</v>
      </c>
      <c r="K41" s="47" t="s">
        <v>92</v>
      </c>
      <c r="L41" s="47"/>
      <c r="M41" s="47"/>
      <c r="N41" s="47"/>
      <c r="O41" s="47"/>
      <c r="P41" s="45" t="s">
        <v>31</v>
      </c>
      <c r="Q41" s="49" t="s">
        <v>32</v>
      </c>
      <c r="R41" s="45"/>
      <c r="S41" s="50">
        <v>40000</v>
      </c>
      <c r="T41" s="51">
        <v>34000</v>
      </c>
      <c r="U41" s="51">
        <v>4000</v>
      </c>
      <c r="V41" s="52">
        <v>2000</v>
      </c>
      <c r="W41" s="45" t="s">
        <v>93</v>
      </c>
      <c r="X41" s="53"/>
      <c r="Y41" s="46">
        <v>20</v>
      </c>
    </row>
    <row r="42" spans="1:25" ht="45">
      <c r="A42" s="23">
        <v>35</v>
      </c>
      <c r="B42" s="44" t="s">
        <v>94</v>
      </c>
      <c r="C42" s="45" t="s">
        <v>91</v>
      </c>
      <c r="D42" s="46">
        <v>1</v>
      </c>
      <c r="E42" s="47" t="s">
        <v>34</v>
      </c>
      <c r="F42" s="48">
        <v>36000</v>
      </c>
      <c r="G42" s="29" t="s">
        <v>30</v>
      </c>
      <c r="H42" s="47" t="s">
        <v>92</v>
      </c>
      <c r="I42" s="47" t="s">
        <v>92</v>
      </c>
      <c r="J42" s="47" t="s">
        <v>92</v>
      </c>
      <c r="K42" s="47" t="s">
        <v>92</v>
      </c>
      <c r="L42" s="47"/>
      <c r="M42" s="47"/>
      <c r="N42" s="47"/>
      <c r="O42" s="47"/>
      <c r="P42" s="45" t="s">
        <v>31</v>
      </c>
      <c r="Q42" s="49" t="s">
        <v>32</v>
      </c>
      <c r="R42" s="45"/>
      <c r="S42" s="50">
        <v>50000</v>
      </c>
      <c r="T42" s="51">
        <v>42500</v>
      </c>
      <c r="U42" s="51">
        <v>5000</v>
      </c>
      <c r="V42" s="52">
        <v>2500</v>
      </c>
      <c r="W42" s="45" t="s">
        <v>93</v>
      </c>
      <c r="X42" s="54"/>
      <c r="Y42" s="46">
        <v>20</v>
      </c>
    </row>
    <row r="43" spans="1:25" ht="45">
      <c r="A43" s="23">
        <v>36</v>
      </c>
      <c r="B43" s="44" t="s">
        <v>95</v>
      </c>
      <c r="C43" s="45" t="s">
        <v>91</v>
      </c>
      <c r="D43" s="46">
        <v>1</v>
      </c>
      <c r="E43" s="47" t="s">
        <v>36</v>
      </c>
      <c r="F43" s="48">
        <v>36000</v>
      </c>
      <c r="G43" s="29" t="s">
        <v>30</v>
      </c>
      <c r="H43" s="47" t="s">
        <v>92</v>
      </c>
      <c r="I43" s="47" t="s">
        <v>92</v>
      </c>
      <c r="J43" s="47" t="s">
        <v>92</v>
      </c>
      <c r="K43" s="47" t="s">
        <v>92</v>
      </c>
      <c r="L43" s="47"/>
      <c r="M43" s="47"/>
      <c r="N43" s="47"/>
      <c r="O43" s="47"/>
      <c r="P43" s="45" t="s">
        <v>31</v>
      </c>
      <c r="Q43" s="49" t="s">
        <v>32</v>
      </c>
      <c r="R43" s="45"/>
      <c r="S43" s="50">
        <v>40000</v>
      </c>
      <c r="T43" s="51">
        <v>34000</v>
      </c>
      <c r="U43" s="51">
        <v>4000</v>
      </c>
      <c r="V43" s="52">
        <v>2000</v>
      </c>
      <c r="W43" s="45" t="s">
        <v>93</v>
      </c>
      <c r="X43" s="54"/>
      <c r="Y43" s="46">
        <v>20</v>
      </c>
    </row>
    <row r="44" spans="1:25" ht="45">
      <c r="A44" s="23">
        <v>37</v>
      </c>
      <c r="B44" s="44" t="s">
        <v>37</v>
      </c>
      <c r="C44" s="45" t="s">
        <v>91</v>
      </c>
      <c r="D44" s="46">
        <v>1</v>
      </c>
      <c r="E44" s="47" t="s">
        <v>38</v>
      </c>
      <c r="F44" s="48">
        <v>36000</v>
      </c>
      <c r="G44" s="29" t="s">
        <v>30</v>
      </c>
      <c r="H44" s="47" t="s">
        <v>92</v>
      </c>
      <c r="I44" s="47" t="s">
        <v>92</v>
      </c>
      <c r="J44" s="47" t="s">
        <v>92</v>
      </c>
      <c r="K44" s="47" t="s">
        <v>92</v>
      </c>
      <c r="L44" s="47"/>
      <c r="M44" s="47"/>
      <c r="N44" s="47"/>
      <c r="O44" s="47"/>
      <c r="P44" s="45" t="s">
        <v>31</v>
      </c>
      <c r="Q44" s="49" t="s">
        <v>32</v>
      </c>
      <c r="R44" s="45"/>
      <c r="S44" s="50">
        <v>50000</v>
      </c>
      <c r="T44" s="51">
        <v>42500</v>
      </c>
      <c r="U44" s="51">
        <v>5000</v>
      </c>
      <c r="V44" s="52">
        <v>2500</v>
      </c>
      <c r="W44" s="45" t="s">
        <v>93</v>
      </c>
      <c r="X44" s="54"/>
      <c r="Y44" s="46">
        <v>20</v>
      </c>
    </row>
    <row r="45" spans="1:25" ht="30">
      <c r="A45" s="23">
        <v>38</v>
      </c>
      <c r="B45" s="44" t="s">
        <v>39</v>
      </c>
      <c r="C45" s="45">
        <v>1</v>
      </c>
      <c r="D45" s="46"/>
      <c r="E45" s="47" t="s">
        <v>40</v>
      </c>
      <c r="F45" s="45">
        <v>38000</v>
      </c>
      <c r="G45" s="29" t="s">
        <v>30</v>
      </c>
      <c r="H45" s="47" t="s">
        <v>92</v>
      </c>
      <c r="I45" s="47" t="s">
        <v>92</v>
      </c>
      <c r="J45" s="47" t="s">
        <v>92</v>
      </c>
      <c r="K45" s="47" t="s">
        <v>92</v>
      </c>
      <c r="L45" s="47"/>
      <c r="M45" s="47"/>
      <c r="N45" s="47"/>
      <c r="O45" s="47"/>
      <c r="P45" s="45" t="s">
        <v>31</v>
      </c>
      <c r="Q45" s="49" t="s">
        <v>32</v>
      </c>
      <c r="R45" s="45"/>
      <c r="S45" s="50">
        <v>50000</v>
      </c>
      <c r="T45" s="51">
        <v>42500</v>
      </c>
      <c r="U45" s="51">
        <v>5000</v>
      </c>
      <c r="V45" s="52">
        <v>2500</v>
      </c>
      <c r="W45" s="45" t="s">
        <v>93</v>
      </c>
      <c r="X45" s="54"/>
      <c r="Y45" s="46">
        <v>20</v>
      </c>
    </row>
    <row r="46" spans="1:25" ht="45">
      <c r="A46" s="23">
        <v>39</v>
      </c>
      <c r="B46" s="44" t="s">
        <v>96</v>
      </c>
      <c r="C46" s="45">
        <v>1</v>
      </c>
      <c r="D46" s="46"/>
      <c r="E46" s="47" t="s">
        <v>40</v>
      </c>
      <c r="F46" s="45">
        <v>20000</v>
      </c>
      <c r="G46" s="29" t="s">
        <v>30</v>
      </c>
      <c r="H46" s="47" t="s">
        <v>92</v>
      </c>
      <c r="I46" s="47" t="s">
        <v>92</v>
      </c>
      <c r="J46" s="47" t="s">
        <v>92</v>
      </c>
      <c r="K46" s="47" t="s">
        <v>92</v>
      </c>
      <c r="L46" s="47"/>
      <c r="M46" s="47"/>
      <c r="N46" s="47"/>
      <c r="O46" s="47"/>
      <c r="P46" s="45" t="s">
        <v>31</v>
      </c>
      <c r="Q46" s="49" t="s">
        <v>32</v>
      </c>
      <c r="R46" s="45"/>
      <c r="S46" s="50">
        <v>40000</v>
      </c>
      <c r="T46" s="51">
        <v>34000</v>
      </c>
      <c r="U46" s="51">
        <v>4000</v>
      </c>
      <c r="V46" s="52">
        <v>2000</v>
      </c>
      <c r="W46" s="45" t="s">
        <v>93</v>
      </c>
      <c r="X46" s="54"/>
      <c r="Y46" s="46">
        <v>20</v>
      </c>
    </row>
    <row r="47" spans="1:25" ht="45">
      <c r="A47" s="23">
        <v>40</v>
      </c>
      <c r="B47" s="44" t="s">
        <v>43</v>
      </c>
      <c r="C47" s="45"/>
      <c r="D47" s="46">
        <v>1</v>
      </c>
      <c r="E47" s="47" t="s">
        <v>44</v>
      </c>
      <c r="F47" s="45">
        <v>50000</v>
      </c>
      <c r="G47" s="29" t="s">
        <v>30</v>
      </c>
      <c r="H47" s="47" t="s">
        <v>92</v>
      </c>
      <c r="I47" s="47" t="s">
        <v>92</v>
      </c>
      <c r="J47" s="47" t="s">
        <v>92</v>
      </c>
      <c r="K47" s="47" t="s">
        <v>92</v>
      </c>
      <c r="L47" s="47"/>
      <c r="M47" s="47"/>
      <c r="N47" s="47"/>
      <c r="O47" s="47"/>
      <c r="P47" s="45" t="s">
        <v>31</v>
      </c>
      <c r="Q47" s="49" t="s">
        <v>48</v>
      </c>
      <c r="R47" s="45"/>
      <c r="S47" s="50">
        <v>40000</v>
      </c>
      <c r="T47" s="51">
        <v>34000</v>
      </c>
      <c r="U47" s="51">
        <v>4000</v>
      </c>
      <c r="V47" s="52">
        <v>2000</v>
      </c>
      <c r="W47" s="45" t="s">
        <v>93</v>
      </c>
      <c r="X47" s="54"/>
      <c r="Y47" s="46">
        <v>20</v>
      </c>
    </row>
    <row r="48" spans="1:25" ht="45">
      <c r="A48" s="23">
        <v>41</v>
      </c>
      <c r="B48" s="44" t="s">
        <v>97</v>
      </c>
      <c r="C48" s="45" t="s">
        <v>98</v>
      </c>
      <c r="D48" s="46">
        <v>1</v>
      </c>
      <c r="E48" s="47" t="s">
        <v>44</v>
      </c>
      <c r="F48" s="45">
        <v>40000</v>
      </c>
      <c r="G48" s="29" t="s">
        <v>30</v>
      </c>
      <c r="H48" s="47" t="s">
        <v>92</v>
      </c>
      <c r="I48" s="47" t="s">
        <v>92</v>
      </c>
      <c r="J48" s="47" t="s">
        <v>92</v>
      </c>
      <c r="K48" s="47" t="s">
        <v>92</v>
      </c>
      <c r="L48" s="47"/>
      <c r="M48" s="47"/>
      <c r="N48" s="47"/>
      <c r="O48" s="47"/>
      <c r="P48" s="45" t="s">
        <v>31</v>
      </c>
      <c r="Q48" s="49" t="s">
        <v>32</v>
      </c>
      <c r="R48" s="45"/>
      <c r="S48" s="50">
        <v>40000</v>
      </c>
      <c r="T48" s="51">
        <v>34000</v>
      </c>
      <c r="U48" s="51">
        <v>4000</v>
      </c>
      <c r="V48" s="52">
        <v>2000</v>
      </c>
      <c r="W48" s="45" t="s">
        <v>93</v>
      </c>
      <c r="X48" s="54"/>
      <c r="Y48" s="46">
        <v>20</v>
      </c>
    </row>
    <row r="49" spans="1:25" ht="60">
      <c r="A49" s="23">
        <v>42</v>
      </c>
      <c r="B49" s="44" t="s">
        <v>99</v>
      </c>
      <c r="C49" s="45" t="s">
        <v>91</v>
      </c>
      <c r="D49" s="46">
        <v>1</v>
      </c>
      <c r="E49" s="47" t="s">
        <v>47</v>
      </c>
      <c r="F49" s="45">
        <v>36000</v>
      </c>
      <c r="G49" s="29" t="s">
        <v>30</v>
      </c>
      <c r="H49" s="47" t="s">
        <v>92</v>
      </c>
      <c r="I49" s="47" t="s">
        <v>92</v>
      </c>
      <c r="J49" s="47" t="s">
        <v>92</v>
      </c>
      <c r="K49" s="47" t="s">
        <v>92</v>
      </c>
      <c r="L49" s="47"/>
      <c r="M49" s="47"/>
      <c r="N49" s="47"/>
      <c r="O49" s="47"/>
      <c r="P49" s="45" t="s">
        <v>31</v>
      </c>
      <c r="Q49" s="49" t="s">
        <v>48</v>
      </c>
      <c r="R49" s="45"/>
      <c r="S49" s="50">
        <v>50000</v>
      </c>
      <c r="T49" s="51">
        <v>42500</v>
      </c>
      <c r="U49" s="51">
        <v>5000</v>
      </c>
      <c r="V49" s="52">
        <v>2500</v>
      </c>
      <c r="W49" s="45" t="s">
        <v>93</v>
      </c>
      <c r="X49" s="54"/>
      <c r="Y49" s="46">
        <v>20</v>
      </c>
    </row>
    <row r="50" spans="1:25" ht="30">
      <c r="A50" s="23">
        <v>43</v>
      </c>
      <c r="B50" s="44" t="s">
        <v>100</v>
      </c>
      <c r="C50" s="45">
        <v>1</v>
      </c>
      <c r="D50" s="46"/>
      <c r="E50" s="47" t="s">
        <v>47</v>
      </c>
      <c r="F50" s="45">
        <v>24000</v>
      </c>
      <c r="G50" s="29" t="s">
        <v>30</v>
      </c>
      <c r="H50" s="47" t="s">
        <v>92</v>
      </c>
      <c r="I50" s="47" t="s">
        <v>92</v>
      </c>
      <c r="J50" s="47" t="s">
        <v>92</v>
      </c>
      <c r="K50" s="47" t="s">
        <v>92</v>
      </c>
      <c r="L50" s="47"/>
      <c r="M50" s="47"/>
      <c r="N50" s="47"/>
      <c r="O50" s="47"/>
      <c r="P50" s="45" t="s">
        <v>31</v>
      </c>
      <c r="Q50" s="49" t="s">
        <v>48</v>
      </c>
      <c r="R50" s="45"/>
      <c r="S50" s="50">
        <v>40000</v>
      </c>
      <c r="T50" s="51">
        <v>34000</v>
      </c>
      <c r="U50" s="51">
        <v>4000</v>
      </c>
      <c r="V50" s="52">
        <v>2000</v>
      </c>
      <c r="W50" s="45" t="s">
        <v>93</v>
      </c>
      <c r="X50" s="54"/>
      <c r="Y50" s="46">
        <v>20</v>
      </c>
    </row>
    <row r="51" spans="1:25" ht="45">
      <c r="A51" s="23">
        <v>44</v>
      </c>
      <c r="B51" s="44" t="s">
        <v>50</v>
      </c>
      <c r="C51" s="45"/>
      <c r="D51" s="46">
        <v>1</v>
      </c>
      <c r="E51" s="47" t="s">
        <v>51</v>
      </c>
      <c r="F51" s="45">
        <v>36000</v>
      </c>
      <c r="G51" s="29" t="s">
        <v>30</v>
      </c>
      <c r="H51" s="47" t="s">
        <v>92</v>
      </c>
      <c r="I51" s="47" t="s">
        <v>92</v>
      </c>
      <c r="J51" s="47" t="s">
        <v>92</v>
      </c>
      <c r="K51" s="47" t="s">
        <v>92</v>
      </c>
      <c r="L51" s="47"/>
      <c r="M51" s="47"/>
      <c r="N51" s="47"/>
      <c r="O51" s="47"/>
      <c r="P51" s="45" t="s">
        <v>31</v>
      </c>
      <c r="Q51" s="49" t="s">
        <v>32</v>
      </c>
      <c r="R51" s="45"/>
      <c r="S51" s="50">
        <v>40000</v>
      </c>
      <c r="T51" s="51">
        <v>34000</v>
      </c>
      <c r="U51" s="51">
        <v>4000</v>
      </c>
      <c r="V51" s="52">
        <v>2000</v>
      </c>
      <c r="W51" s="45" t="s">
        <v>93</v>
      </c>
      <c r="X51" s="54"/>
      <c r="Y51" s="46">
        <v>20</v>
      </c>
    </row>
    <row r="52" spans="1:25" ht="45">
      <c r="A52" s="23">
        <v>45</v>
      </c>
      <c r="B52" s="44" t="s">
        <v>101</v>
      </c>
      <c r="C52" s="45" t="s">
        <v>91</v>
      </c>
      <c r="D52" s="46">
        <v>1</v>
      </c>
      <c r="E52" s="47" t="s">
        <v>51</v>
      </c>
      <c r="F52" s="45">
        <v>36000</v>
      </c>
      <c r="G52" s="29" t="s">
        <v>30</v>
      </c>
      <c r="H52" s="47" t="s">
        <v>92</v>
      </c>
      <c r="I52" s="47" t="s">
        <v>92</v>
      </c>
      <c r="J52" s="47" t="s">
        <v>92</v>
      </c>
      <c r="K52" s="47" t="s">
        <v>92</v>
      </c>
      <c r="L52" s="47"/>
      <c r="M52" s="47"/>
      <c r="N52" s="47"/>
      <c r="O52" s="47"/>
      <c r="P52" s="45" t="s">
        <v>31</v>
      </c>
      <c r="Q52" s="49" t="s">
        <v>32</v>
      </c>
      <c r="R52" s="45"/>
      <c r="S52" s="50">
        <v>40000</v>
      </c>
      <c r="T52" s="51">
        <v>34000</v>
      </c>
      <c r="U52" s="51">
        <v>4000</v>
      </c>
      <c r="V52" s="52">
        <v>2000</v>
      </c>
      <c r="W52" s="45" t="s">
        <v>93</v>
      </c>
      <c r="X52" s="54"/>
      <c r="Y52" s="46">
        <v>20</v>
      </c>
    </row>
    <row r="53" spans="1:25" ht="60">
      <c r="A53" s="23">
        <v>46</v>
      </c>
      <c r="B53" s="44" t="s">
        <v>102</v>
      </c>
      <c r="C53" s="45"/>
      <c r="D53" s="46">
        <v>1</v>
      </c>
      <c r="E53" s="47" t="s">
        <v>54</v>
      </c>
      <c r="F53" s="45">
        <v>49000</v>
      </c>
      <c r="G53" s="29" t="s">
        <v>30</v>
      </c>
      <c r="H53" s="47" t="s">
        <v>92</v>
      </c>
      <c r="I53" s="47" t="s">
        <v>92</v>
      </c>
      <c r="J53" s="47" t="s">
        <v>92</v>
      </c>
      <c r="K53" s="47" t="s">
        <v>92</v>
      </c>
      <c r="L53" s="47"/>
      <c r="M53" s="47"/>
      <c r="N53" s="47"/>
      <c r="O53" s="47"/>
      <c r="P53" s="45" t="s">
        <v>31</v>
      </c>
      <c r="Q53" s="49" t="s">
        <v>48</v>
      </c>
      <c r="R53" s="45"/>
      <c r="S53" s="50">
        <v>40000</v>
      </c>
      <c r="T53" s="51">
        <v>34000</v>
      </c>
      <c r="U53" s="51">
        <v>4000</v>
      </c>
      <c r="V53" s="52">
        <v>2000</v>
      </c>
      <c r="W53" s="45" t="s">
        <v>93</v>
      </c>
      <c r="X53" s="54"/>
      <c r="Y53" s="46">
        <v>20</v>
      </c>
    </row>
    <row r="54" spans="1:25" ht="45">
      <c r="A54" s="23">
        <v>47</v>
      </c>
      <c r="B54" s="44" t="s">
        <v>103</v>
      </c>
      <c r="C54" s="45" t="s">
        <v>91</v>
      </c>
      <c r="D54" s="46">
        <v>1</v>
      </c>
      <c r="E54" s="47" t="s">
        <v>56</v>
      </c>
      <c r="F54" s="45">
        <v>36000</v>
      </c>
      <c r="G54" s="29" t="s">
        <v>30</v>
      </c>
      <c r="H54" s="47" t="s">
        <v>92</v>
      </c>
      <c r="I54" s="47" t="s">
        <v>92</v>
      </c>
      <c r="J54" s="47" t="s">
        <v>92</v>
      </c>
      <c r="K54" s="47" t="s">
        <v>92</v>
      </c>
      <c r="L54" s="47"/>
      <c r="M54" s="47"/>
      <c r="N54" s="47"/>
      <c r="O54" s="47"/>
      <c r="P54" s="45" t="s">
        <v>31</v>
      </c>
      <c r="Q54" s="49" t="s">
        <v>32</v>
      </c>
      <c r="R54" s="45"/>
      <c r="S54" s="50">
        <v>30000</v>
      </c>
      <c r="T54" s="51">
        <v>25500</v>
      </c>
      <c r="U54" s="51">
        <v>3000</v>
      </c>
      <c r="V54" s="52">
        <v>1500</v>
      </c>
      <c r="W54" s="45" t="s">
        <v>93</v>
      </c>
      <c r="X54" s="54"/>
      <c r="Y54" s="46">
        <v>20</v>
      </c>
    </row>
    <row r="55" spans="1:25" ht="45">
      <c r="A55" s="23">
        <v>48</v>
      </c>
      <c r="B55" s="44" t="s">
        <v>104</v>
      </c>
      <c r="C55" s="45"/>
      <c r="D55" s="46">
        <v>1</v>
      </c>
      <c r="E55" s="47" t="s">
        <v>29</v>
      </c>
      <c r="F55" s="45">
        <v>40000</v>
      </c>
      <c r="G55" s="29" t="s">
        <v>30</v>
      </c>
      <c r="H55" s="47" t="s">
        <v>92</v>
      </c>
      <c r="I55" s="47" t="s">
        <v>92</v>
      </c>
      <c r="J55" s="47" t="s">
        <v>92</v>
      </c>
      <c r="K55" s="47" t="s">
        <v>92</v>
      </c>
      <c r="L55" s="47"/>
      <c r="M55" s="47"/>
      <c r="N55" s="47"/>
      <c r="O55" s="47"/>
      <c r="P55" s="45" t="s">
        <v>31</v>
      </c>
      <c r="Q55" s="49" t="s">
        <v>32</v>
      </c>
      <c r="R55" s="45"/>
      <c r="S55" s="50">
        <v>40000</v>
      </c>
      <c r="T55" s="51">
        <v>34000</v>
      </c>
      <c r="U55" s="51">
        <v>4000</v>
      </c>
      <c r="V55" s="52">
        <v>2000</v>
      </c>
      <c r="W55" s="45" t="s">
        <v>93</v>
      </c>
      <c r="X55" s="54"/>
      <c r="Y55" s="46">
        <v>20</v>
      </c>
    </row>
    <row r="56" spans="1:25" ht="45">
      <c r="A56" s="23">
        <v>49</v>
      </c>
      <c r="B56" s="42" t="s">
        <v>105</v>
      </c>
      <c r="C56" s="45">
        <v>1</v>
      </c>
      <c r="D56" s="46"/>
      <c r="E56" s="47" t="s">
        <v>59</v>
      </c>
      <c r="F56" s="45">
        <v>24000</v>
      </c>
      <c r="G56" s="29" t="s">
        <v>30</v>
      </c>
      <c r="H56" s="47" t="s">
        <v>92</v>
      </c>
      <c r="I56" s="47" t="s">
        <v>92</v>
      </c>
      <c r="J56" s="47" t="s">
        <v>92</v>
      </c>
      <c r="K56" s="47" t="s">
        <v>92</v>
      </c>
      <c r="L56" s="47"/>
      <c r="M56" s="47"/>
      <c r="N56" s="47"/>
      <c r="O56" s="47"/>
      <c r="P56" s="45" t="s">
        <v>31</v>
      </c>
      <c r="Q56" s="49" t="s">
        <v>32</v>
      </c>
      <c r="R56" s="45"/>
      <c r="S56" s="50">
        <v>30000</v>
      </c>
      <c r="T56" s="51">
        <v>25500</v>
      </c>
      <c r="U56" s="51">
        <v>3000</v>
      </c>
      <c r="V56" s="52">
        <v>1500</v>
      </c>
      <c r="W56" s="45" t="s">
        <v>93</v>
      </c>
      <c r="X56" s="54"/>
      <c r="Y56" s="46">
        <v>20</v>
      </c>
    </row>
    <row r="57" spans="1:25" ht="30">
      <c r="A57" s="23">
        <v>50</v>
      </c>
      <c r="B57" s="42" t="s">
        <v>106</v>
      </c>
      <c r="C57" s="45" t="s">
        <v>91</v>
      </c>
      <c r="D57" s="46">
        <v>1</v>
      </c>
      <c r="E57" s="47" t="s">
        <v>44</v>
      </c>
      <c r="F57" s="45">
        <v>36000</v>
      </c>
      <c r="G57" s="29" t="s">
        <v>30</v>
      </c>
      <c r="H57" s="47" t="s">
        <v>92</v>
      </c>
      <c r="I57" s="47" t="s">
        <v>92</v>
      </c>
      <c r="J57" s="47" t="s">
        <v>92</v>
      </c>
      <c r="K57" s="47" t="s">
        <v>92</v>
      </c>
      <c r="L57" s="47"/>
      <c r="M57" s="47"/>
      <c r="N57" s="47"/>
      <c r="O57" s="47"/>
      <c r="P57" s="45" t="s">
        <v>31</v>
      </c>
      <c r="Q57" s="49" t="s">
        <v>48</v>
      </c>
      <c r="R57" s="45"/>
      <c r="S57" s="50">
        <v>30000</v>
      </c>
      <c r="T57" s="51">
        <v>25500</v>
      </c>
      <c r="U57" s="51">
        <v>3000</v>
      </c>
      <c r="V57" s="52">
        <v>1500</v>
      </c>
      <c r="W57" s="45" t="s">
        <v>93</v>
      </c>
      <c r="X57" s="54"/>
      <c r="Y57" s="46">
        <v>20</v>
      </c>
    </row>
    <row r="58" spans="1:25" ht="30">
      <c r="A58" s="23">
        <v>51</v>
      </c>
      <c r="B58" s="42" t="s">
        <v>107</v>
      </c>
      <c r="C58" s="45"/>
      <c r="D58" s="46">
        <v>1</v>
      </c>
      <c r="E58" s="47" t="s">
        <v>62</v>
      </c>
      <c r="F58" s="45">
        <v>36000</v>
      </c>
      <c r="G58" s="29" t="s">
        <v>30</v>
      </c>
      <c r="H58" s="47" t="s">
        <v>92</v>
      </c>
      <c r="I58" s="47" t="s">
        <v>92</v>
      </c>
      <c r="J58" s="47" t="s">
        <v>92</v>
      </c>
      <c r="K58" s="47" t="s">
        <v>92</v>
      </c>
      <c r="L58" s="47"/>
      <c r="M58" s="47"/>
      <c r="N58" s="47"/>
      <c r="O58" s="47"/>
      <c r="P58" s="45" t="s">
        <v>31</v>
      </c>
      <c r="Q58" s="49" t="s">
        <v>32</v>
      </c>
      <c r="R58" s="45"/>
      <c r="S58" s="50">
        <v>30000</v>
      </c>
      <c r="T58" s="51">
        <v>25500</v>
      </c>
      <c r="U58" s="51">
        <v>3000</v>
      </c>
      <c r="V58" s="52">
        <v>1500</v>
      </c>
      <c r="W58" s="45" t="s">
        <v>93</v>
      </c>
      <c r="X58" s="54"/>
      <c r="Y58" s="46">
        <v>20</v>
      </c>
    </row>
    <row r="59" spans="1:25" ht="45">
      <c r="A59" s="23">
        <v>52</v>
      </c>
      <c r="B59" s="42" t="s">
        <v>108</v>
      </c>
      <c r="C59" s="45">
        <v>1</v>
      </c>
      <c r="D59" s="46"/>
      <c r="E59" s="47" t="s">
        <v>64</v>
      </c>
      <c r="F59" s="45">
        <v>35000</v>
      </c>
      <c r="G59" s="29" t="s">
        <v>30</v>
      </c>
      <c r="H59" s="47" t="s">
        <v>92</v>
      </c>
      <c r="I59" s="47" t="s">
        <v>92</v>
      </c>
      <c r="J59" s="47" t="s">
        <v>92</v>
      </c>
      <c r="K59" s="47" t="s">
        <v>92</v>
      </c>
      <c r="L59" s="47"/>
      <c r="M59" s="47"/>
      <c r="N59" s="47"/>
      <c r="O59" s="47"/>
      <c r="P59" s="45" t="s">
        <v>31</v>
      </c>
      <c r="Q59" s="49" t="s">
        <v>48</v>
      </c>
      <c r="R59" s="45"/>
      <c r="S59" s="50">
        <v>30000</v>
      </c>
      <c r="T59" s="51">
        <v>25500</v>
      </c>
      <c r="U59" s="51">
        <v>3000</v>
      </c>
      <c r="V59" s="52">
        <v>1500</v>
      </c>
      <c r="W59" s="45" t="s">
        <v>93</v>
      </c>
      <c r="X59" s="54"/>
      <c r="Y59" s="46">
        <v>20</v>
      </c>
    </row>
    <row r="60" spans="1:25" ht="45">
      <c r="A60" s="23">
        <v>53</v>
      </c>
      <c r="B60" s="44" t="s">
        <v>109</v>
      </c>
      <c r="C60" s="45" t="s">
        <v>91</v>
      </c>
      <c r="D60" s="46">
        <v>1</v>
      </c>
      <c r="E60" s="47" t="s">
        <v>66</v>
      </c>
      <c r="F60" s="45">
        <v>36000</v>
      </c>
      <c r="G60" s="29" t="s">
        <v>30</v>
      </c>
      <c r="H60" s="47" t="s">
        <v>92</v>
      </c>
      <c r="I60" s="47" t="s">
        <v>92</v>
      </c>
      <c r="J60" s="47" t="s">
        <v>92</v>
      </c>
      <c r="K60" s="47" t="s">
        <v>92</v>
      </c>
      <c r="L60" s="47"/>
      <c r="M60" s="47"/>
      <c r="N60" s="47"/>
      <c r="O60" s="47"/>
      <c r="P60" s="45" t="s">
        <v>31</v>
      </c>
      <c r="Q60" s="49" t="s">
        <v>32</v>
      </c>
      <c r="R60" s="45"/>
      <c r="S60" s="50">
        <v>40000</v>
      </c>
      <c r="T60" s="51">
        <v>34000</v>
      </c>
      <c r="U60" s="51">
        <v>4000</v>
      </c>
      <c r="V60" s="52">
        <v>2000</v>
      </c>
      <c r="W60" s="45" t="s">
        <v>93</v>
      </c>
      <c r="X60" s="54"/>
      <c r="Y60" s="46">
        <v>20</v>
      </c>
    </row>
    <row r="61" spans="1:25" ht="45">
      <c r="A61" s="23">
        <v>54</v>
      </c>
      <c r="B61" s="44" t="s">
        <v>110</v>
      </c>
      <c r="C61" s="45"/>
      <c r="D61" s="46">
        <v>1</v>
      </c>
      <c r="E61" s="47" t="s">
        <v>111</v>
      </c>
      <c r="F61" s="45" t="s">
        <v>112</v>
      </c>
      <c r="G61" s="29" t="s">
        <v>30</v>
      </c>
      <c r="H61" s="47" t="s">
        <v>92</v>
      </c>
      <c r="I61" s="47" t="s">
        <v>92</v>
      </c>
      <c r="J61" s="47" t="s">
        <v>92</v>
      </c>
      <c r="K61" s="47" t="s">
        <v>92</v>
      </c>
      <c r="L61" s="47"/>
      <c r="M61" s="47"/>
      <c r="N61" s="47"/>
      <c r="O61" s="47"/>
      <c r="P61" s="45" t="s">
        <v>31</v>
      </c>
      <c r="Q61" s="49" t="s">
        <v>32</v>
      </c>
      <c r="R61" s="45"/>
      <c r="S61" s="50">
        <v>50000</v>
      </c>
      <c r="T61" s="51">
        <v>42500</v>
      </c>
      <c r="U61" s="51">
        <v>5000</v>
      </c>
      <c r="V61" s="52">
        <v>2500</v>
      </c>
      <c r="W61" s="45" t="s">
        <v>93</v>
      </c>
      <c r="X61" s="54"/>
      <c r="Y61" s="46">
        <v>20</v>
      </c>
    </row>
    <row r="62" spans="1:25" ht="45">
      <c r="A62" s="23">
        <v>55</v>
      </c>
      <c r="B62" s="44" t="s">
        <v>69</v>
      </c>
      <c r="C62" s="45"/>
      <c r="D62" s="46">
        <v>1</v>
      </c>
      <c r="E62" s="47" t="s">
        <v>40</v>
      </c>
      <c r="F62" s="45">
        <v>48000</v>
      </c>
      <c r="G62" s="29" t="s">
        <v>30</v>
      </c>
      <c r="H62" s="47" t="s">
        <v>92</v>
      </c>
      <c r="I62" s="47" t="s">
        <v>92</v>
      </c>
      <c r="J62" s="47" t="s">
        <v>92</v>
      </c>
      <c r="K62" s="47" t="s">
        <v>92</v>
      </c>
      <c r="L62" s="47"/>
      <c r="M62" s="47"/>
      <c r="N62" s="47"/>
      <c r="O62" s="47"/>
      <c r="P62" s="45" t="s">
        <v>31</v>
      </c>
      <c r="Q62" s="49" t="s">
        <v>32</v>
      </c>
      <c r="R62" s="45"/>
      <c r="S62" s="50">
        <v>50000</v>
      </c>
      <c r="T62" s="51">
        <v>42500</v>
      </c>
      <c r="U62" s="51">
        <v>5000</v>
      </c>
      <c r="V62" s="52">
        <v>2500</v>
      </c>
      <c r="W62" s="45" t="s">
        <v>93</v>
      </c>
      <c r="X62" s="54"/>
      <c r="Y62" s="46">
        <v>20</v>
      </c>
    </row>
    <row r="63" spans="1:25" ht="45">
      <c r="A63" s="23">
        <v>56</v>
      </c>
      <c r="B63" s="44" t="s">
        <v>113</v>
      </c>
      <c r="C63" s="45"/>
      <c r="D63" s="46">
        <v>1</v>
      </c>
      <c r="E63" s="47" t="s">
        <v>71</v>
      </c>
      <c r="F63" s="45">
        <v>30000</v>
      </c>
      <c r="G63" s="29" t="s">
        <v>30</v>
      </c>
      <c r="H63" s="47" t="s">
        <v>92</v>
      </c>
      <c r="I63" s="47" t="s">
        <v>92</v>
      </c>
      <c r="J63" s="47" t="s">
        <v>92</v>
      </c>
      <c r="K63" s="47" t="s">
        <v>92</v>
      </c>
      <c r="L63" s="47"/>
      <c r="M63" s="47"/>
      <c r="N63" s="47"/>
      <c r="O63" s="47"/>
      <c r="P63" s="45" t="s">
        <v>31</v>
      </c>
      <c r="Q63" s="49" t="s">
        <v>32</v>
      </c>
      <c r="R63" s="45"/>
      <c r="S63" s="50">
        <v>50000</v>
      </c>
      <c r="T63" s="51">
        <v>42500</v>
      </c>
      <c r="U63" s="51">
        <v>5000</v>
      </c>
      <c r="V63" s="52">
        <v>2500</v>
      </c>
      <c r="W63" s="45" t="s">
        <v>93</v>
      </c>
      <c r="X63" s="54"/>
      <c r="Y63" s="46">
        <v>20</v>
      </c>
    </row>
    <row r="64" spans="1:25" ht="45">
      <c r="A64" s="23">
        <v>57</v>
      </c>
      <c r="B64" s="44" t="s">
        <v>72</v>
      </c>
      <c r="C64" s="45"/>
      <c r="D64" s="46">
        <v>1</v>
      </c>
      <c r="E64" s="47" t="s">
        <v>73</v>
      </c>
      <c r="F64" s="45">
        <v>40000</v>
      </c>
      <c r="G64" s="29" t="s">
        <v>30</v>
      </c>
      <c r="H64" s="47" t="s">
        <v>92</v>
      </c>
      <c r="I64" s="47" t="s">
        <v>92</v>
      </c>
      <c r="J64" s="47" t="s">
        <v>92</v>
      </c>
      <c r="K64" s="47" t="s">
        <v>92</v>
      </c>
      <c r="L64" s="47"/>
      <c r="M64" s="47"/>
      <c r="N64" s="47"/>
      <c r="O64" s="47"/>
      <c r="P64" s="45" t="s">
        <v>31</v>
      </c>
      <c r="Q64" s="49" t="s">
        <v>32</v>
      </c>
      <c r="R64" s="45"/>
      <c r="S64" s="50">
        <v>50000</v>
      </c>
      <c r="T64" s="51">
        <v>42500</v>
      </c>
      <c r="U64" s="51">
        <v>5000</v>
      </c>
      <c r="V64" s="52">
        <v>2500</v>
      </c>
      <c r="W64" s="45" t="s">
        <v>93</v>
      </c>
      <c r="X64" s="54"/>
      <c r="Y64" s="46">
        <v>20</v>
      </c>
    </row>
    <row r="65" spans="1:25" ht="45">
      <c r="A65" s="23">
        <v>58</v>
      </c>
      <c r="B65" s="44" t="s">
        <v>114</v>
      </c>
      <c r="C65" s="45"/>
      <c r="D65" s="46">
        <v>1</v>
      </c>
      <c r="E65" s="47" t="s">
        <v>115</v>
      </c>
      <c r="F65" s="45">
        <v>36000</v>
      </c>
      <c r="G65" s="29" t="s">
        <v>30</v>
      </c>
      <c r="H65" s="47" t="s">
        <v>92</v>
      </c>
      <c r="I65" s="47" t="s">
        <v>92</v>
      </c>
      <c r="J65" s="47" t="s">
        <v>92</v>
      </c>
      <c r="K65" s="47" t="s">
        <v>92</v>
      </c>
      <c r="L65" s="47"/>
      <c r="M65" s="47"/>
      <c r="N65" s="47"/>
      <c r="O65" s="47"/>
      <c r="P65" s="45" t="s">
        <v>31</v>
      </c>
      <c r="Q65" s="49" t="s">
        <v>32</v>
      </c>
      <c r="R65" s="45"/>
      <c r="S65" s="50">
        <v>50000</v>
      </c>
      <c r="T65" s="51">
        <v>42500</v>
      </c>
      <c r="U65" s="51">
        <v>5000</v>
      </c>
      <c r="V65" s="52">
        <v>2500</v>
      </c>
      <c r="W65" s="45" t="s">
        <v>93</v>
      </c>
      <c r="X65" s="54"/>
      <c r="Y65" s="46">
        <v>20</v>
      </c>
    </row>
    <row r="66" spans="1:25" ht="45">
      <c r="A66" s="23">
        <v>59</v>
      </c>
      <c r="B66" s="44" t="s">
        <v>76</v>
      </c>
      <c r="C66" s="45"/>
      <c r="D66" s="46">
        <v>1</v>
      </c>
      <c r="E66" s="47" t="s">
        <v>77</v>
      </c>
      <c r="F66" s="45">
        <v>36000</v>
      </c>
      <c r="G66" s="29" t="s">
        <v>30</v>
      </c>
      <c r="H66" s="47" t="s">
        <v>92</v>
      </c>
      <c r="I66" s="47" t="s">
        <v>92</v>
      </c>
      <c r="J66" s="47" t="s">
        <v>92</v>
      </c>
      <c r="K66" s="47" t="s">
        <v>92</v>
      </c>
      <c r="L66" s="47"/>
      <c r="M66" s="47"/>
      <c r="N66" s="47"/>
      <c r="O66" s="47"/>
      <c r="P66" s="45" t="s">
        <v>31</v>
      </c>
      <c r="Q66" s="49" t="s">
        <v>32</v>
      </c>
      <c r="R66" s="45"/>
      <c r="S66" s="50">
        <v>50000</v>
      </c>
      <c r="T66" s="51">
        <v>42500</v>
      </c>
      <c r="U66" s="51">
        <v>5000</v>
      </c>
      <c r="V66" s="52">
        <v>2500</v>
      </c>
      <c r="W66" s="45" t="s">
        <v>93</v>
      </c>
      <c r="X66" s="54"/>
      <c r="Y66" s="46">
        <v>20</v>
      </c>
    </row>
    <row r="67" spans="1:25" ht="60">
      <c r="A67" s="23">
        <v>60</v>
      </c>
      <c r="B67" s="44" t="s">
        <v>78</v>
      </c>
      <c r="C67" s="45"/>
      <c r="D67" s="46">
        <v>1</v>
      </c>
      <c r="E67" s="47" t="s">
        <v>79</v>
      </c>
      <c r="F67" s="45">
        <v>36000</v>
      </c>
      <c r="G67" s="29" t="s">
        <v>30</v>
      </c>
      <c r="H67" s="47" t="s">
        <v>92</v>
      </c>
      <c r="I67" s="47" t="s">
        <v>92</v>
      </c>
      <c r="J67" s="47" t="s">
        <v>92</v>
      </c>
      <c r="K67" s="47" t="s">
        <v>92</v>
      </c>
      <c r="L67" s="47"/>
      <c r="M67" s="47"/>
      <c r="N67" s="47"/>
      <c r="O67" s="47"/>
      <c r="P67" s="45" t="s">
        <v>31</v>
      </c>
      <c r="Q67" s="49" t="s">
        <v>32</v>
      </c>
      <c r="R67" s="45"/>
      <c r="S67" s="50">
        <v>50000</v>
      </c>
      <c r="T67" s="51">
        <v>42500</v>
      </c>
      <c r="U67" s="51">
        <v>5000</v>
      </c>
      <c r="V67" s="52">
        <v>2500</v>
      </c>
      <c r="W67" s="45" t="s">
        <v>93</v>
      </c>
      <c r="X67" s="54"/>
      <c r="Y67" s="46">
        <v>20</v>
      </c>
    </row>
    <row r="68" spans="1:25" ht="45">
      <c r="A68" s="23">
        <v>61</v>
      </c>
      <c r="B68" s="44" t="s">
        <v>116</v>
      </c>
      <c r="C68" s="45">
        <v>1</v>
      </c>
      <c r="D68" s="46"/>
      <c r="E68" s="47" t="s">
        <v>81</v>
      </c>
      <c r="F68" s="45">
        <v>36000</v>
      </c>
      <c r="G68" s="29" t="s">
        <v>30</v>
      </c>
      <c r="H68" s="47" t="s">
        <v>92</v>
      </c>
      <c r="I68" s="47" t="s">
        <v>92</v>
      </c>
      <c r="J68" s="47" t="s">
        <v>92</v>
      </c>
      <c r="K68" s="47" t="s">
        <v>92</v>
      </c>
      <c r="L68" s="47"/>
      <c r="M68" s="47"/>
      <c r="N68" s="47"/>
      <c r="O68" s="47"/>
      <c r="P68" s="45" t="s">
        <v>31</v>
      </c>
      <c r="Q68" s="49" t="s">
        <v>32</v>
      </c>
      <c r="R68" s="45"/>
      <c r="S68" s="50">
        <v>50000</v>
      </c>
      <c r="T68" s="51">
        <v>42500</v>
      </c>
      <c r="U68" s="51">
        <v>5000</v>
      </c>
      <c r="V68" s="52">
        <v>2500</v>
      </c>
      <c r="W68" s="45" t="s">
        <v>93</v>
      </c>
      <c r="X68" s="54"/>
      <c r="Y68" s="46">
        <v>20</v>
      </c>
    </row>
    <row r="69" spans="1:25" ht="45">
      <c r="A69" s="23">
        <v>62</v>
      </c>
      <c r="B69" s="44" t="s">
        <v>82</v>
      </c>
      <c r="C69" s="45"/>
      <c r="D69" s="46">
        <v>1</v>
      </c>
      <c r="E69" s="47" t="s">
        <v>47</v>
      </c>
      <c r="F69" s="45" t="s">
        <v>112</v>
      </c>
      <c r="G69" s="29" t="s">
        <v>30</v>
      </c>
      <c r="H69" s="47" t="s">
        <v>92</v>
      </c>
      <c r="I69" s="47" t="s">
        <v>92</v>
      </c>
      <c r="J69" s="47" t="s">
        <v>92</v>
      </c>
      <c r="K69" s="47" t="s">
        <v>92</v>
      </c>
      <c r="L69" s="47"/>
      <c r="M69" s="47"/>
      <c r="N69" s="47"/>
      <c r="O69" s="47"/>
      <c r="P69" s="45" t="s">
        <v>31</v>
      </c>
      <c r="Q69" s="49" t="s">
        <v>32</v>
      </c>
      <c r="R69" s="45"/>
      <c r="S69" s="50">
        <v>50000</v>
      </c>
      <c r="T69" s="51">
        <v>42500</v>
      </c>
      <c r="U69" s="51">
        <v>5000</v>
      </c>
      <c r="V69" s="52">
        <v>2500</v>
      </c>
      <c r="W69" s="45" t="s">
        <v>93</v>
      </c>
      <c r="X69" s="54"/>
      <c r="Y69" s="46">
        <v>20</v>
      </c>
    </row>
    <row r="70" spans="1:25" ht="30">
      <c r="A70" s="23">
        <v>63</v>
      </c>
      <c r="B70" s="44" t="s">
        <v>117</v>
      </c>
      <c r="C70" s="45"/>
      <c r="D70" s="46">
        <v>1</v>
      </c>
      <c r="E70" s="47" t="s">
        <v>79</v>
      </c>
      <c r="F70" s="45" t="s">
        <v>112</v>
      </c>
      <c r="G70" s="29" t="s">
        <v>30</v>
      </c>
      <c r="H70" s="47" t="s">
        <v>92</v>
      </c>
      <c r="I70" s="47" t="s">
        <v>92</v>
      </c>
      <c r="J70" s="47" t="s">
        <v>92</v>
      </c>
      <c r="K70" s="47" t="s">
        <v>92</v>
      </c>
      <c r="L70" s="47"/>
      <c r="M70" s="47"/>
      <c r="N70" s="47"/>
      <c r="O70" s="47"/>
      <c r="P70" s="45" t="s">
        <v>31</v>
      </c>
      <c r="Q70" s="49" t="s">
        <v>32</v>
      </c>
      <c r="R70" s="45"/>
      <c r="S70" s="50">
        <v>50000</v>
      </c>
      <c r="T70" s="51">
        <v>42500</v>
      </c>
      <c r="U70" s="51">
        <v>5000</v>
      </c>
      <c r="V70" s="52">
        <v>2500</v>
      </c>
      <c r="W70" s="45" t="s">
        <v>93</v>
      </c>
      <c r="X70" s="54"/>
      <c r="Y70" s="46">
        <v>20</v>
      </c>
    </row>
    <row r="71" spans="1:25" ht="45">
      <c r="A71" s="23">
        <v>64</v>
      </c>
      <c r="B71" s="44" t="s">
        <v>118</v>
      </c>
      <c r="C71" s="45"/>
      <c r="D71" s="46">
        <v>1</v>
      </c>
      <c r="E71" s="47" t="s">
        <v>34</v>
      </c>
      <c r="F71" s="45">
        <v>36000</v>
      </c>
      <c r="G71" s="29" t="s">
        <v>30</v>
      </c>
      <c r="H71" s="47" t="s">
        <v>92</v>
      </c>
      <c r="I71" s="47" t="s">
        <v>92</v>
      </c>
      <c r="J71" s="47" t="s">
        <v>92</v>
      </c>
      <c r="K71" s="47" t="s">
        <v>92</v>
      </c>
      <c r="L71" s="47"/>
      <c r="M71" s="47"/>
      <c r="N71" s="47"/>
      <c r="O71" s="47"/>
      <c r="P71" s="45" t="s">
        <v>31</v>
      </c>
      <c r="Q71" s="49" t="s">
        <v>32</v>
      </c>
      <c r="R71" s="45"/>
      <c r="S71" s="50">
        <v>50000</v>
      </c>
      <c r="T71" s="51">
        <v>42500</v>
      </c>
      <c r="U71" s="51">
        <v>5000</v>
      </c>
      <c r="V71" s="52">
        <v>2500</v>
      </c>
      <c r="W71" s="45" t="s">
        <v>93</v>
      </c>
      <c r="X71" s="54"/>
      <c r="Y71" s="46">
        <v>20</v>
      </c>
    </row>
    <row r="72" spans="1:25" ht="60">
      <c r="A72" s="23">
        <v>65</v>
      </c>
      <c r="B72" s="44" t="s">
        <v>119</v>
      </c>
      <c r="C72" s="45"/>
      <c r="D72" s="46">
        <v>1</v>
      </c>
      <c r="E72" s="47" t="s">
        <v>88</v>
      </c>
      <c r="F72" s="45">
        <v>36000</v>
      </c>
      <c r="G72" s="29" t="s">
        <v>30</v>
      </c>
      <c r="H72" s="47" t="s">
        <v>92</v>
      </c>
      <c r="I72" s="47" t="s">
        <v>92</v>
      </c>
      <c r="J72" s="47" t="s">
        <v>92</v>
      </c>
      <c r="K72" s="47" t="s">
        <v>92</v>
      </c>
      <c r="L72" s="47"/>
      <c r="M72" s="47"/>
      <c r="N72" s="47"/>
      <c r="O72" s="47"/>
      <c r="P72" s="45" t="s">
        <v>31</v>
      </c>
      <c r="Q72" s="49" t="s">
        <v>32</v>
      </c>
      <c r="R72" s="45"/>
      <c r="S72" s="50">
        <v>50000</v>
      </c>
      <c r="T72" s="51">
        <v>42500</v>
      </c>
      <c r="U72" s="51">
        <v>5000</v>
      </c>
      <c r="V72" s="52">
        <v>2500</v>
      </c>
      <c r="W72" s="45" t="s">
        <v>93</v>
      </c>
      <c r="X72" s="54"/>
      <c r="Y72" s="46">
        <v>20</v>
      </c>
    </row>
    <row r="73" spans="1:25" ht="45">
      <c r="A73" s="23">
        <v>66</v>
      </c>
      <c r="B73" s="44" t="s">
        <v>89</v>
      </c>
      <c r="C73" s="45"/>
      <c r="D73" s="46">
        <v>1</v>
      </c>
      <c r="E73" s="47" t="s">
        <v>90</v>
      </c>
      <c r="F73" s="45">
        <v>36000</v>
      </c>
      <c r="G73" s="29" t="s">
        <v>30</v>
      </c>
      <c r="H73" s="47" t="s">
        <v>92</v>
      </c>
      <c r="I73" s="47" t="s">
        <v>92</v>
      </c>
      <c r="J73" s="47" t="s">
        <v>92</v>
      </c>
      <c r="K73" s="47" t="s">
        <v>92</v>
      </c>
      <c r="L73" s="47"/>
      <c r="M73" s="47"/>
      <c r="N73" s="47"/>
      <c r="O73" s="47"/>
      <c r="P73" s="45" t="s">
        <v>31</v>
      </c>
      <c r="Q73" s="49" t="s">
        <v>32</v>
      </c>
      <c r="R73" s="45"/>
      <c r="S73" s="50">
        <v>50000</v>
      </c>
      <c r="T73" s="51">
        <v>42500</v>
      </c>
      <c r="U73" s="51">
        <v>5000</v>
      </c>
      <c r="V73" s="52">
        <v>2500</v>
      </c>
      <c r="W73" s="45" t="s">
        <v>93</v>
      </c>
      <c r="X73" s="54"/>
      <c r="Y73" s="46">
        <v>20</v>
      </c>
    </row>
    <row r="74" spans="1:25" ht="30">
      <c r="A74" s="23">
        <v>67</v>
      </c>
      <c r="B74" s="44" t="s">
        <v>120</v>
      </c>
      <c r="C74" s="45"/>
      <c r="D74" s="46">
        <v>1</v>
      </c>
      <c r="E74" s="47" t="s">
        <v>47</v>
      </c>
      <c r="F74" s="45" t="s">
        <v>112</v>
      </c>
      <c r="G74" s="29" t="s">
        <v>30</v>
      </c>
      <c r="H74" s="47" t="s">
        <v>92</v>
      </c>
      <c r="I74" s="47" t="s">
        <v>92</v>
      </c>
      <c r="J74" s="47" t="s">
        <v>92</v>
      </c>
      <c r="K74" s="47" t="s">
        <v>92</v>
      </c>
      <c r="L74" s="47"/>
      <c r="M74" s="47"/>
      <c r="N74" s="47"/>
      <c r="O74" s="47"/>
      <c r="P74" s="45" t="s">
        <v>31</v>
      </c>
      <c r="Q74" s="49" t="s">
        <v>32</v>
      </c>
      <c r="R74" s="45"/>
      <c r="S74" s="50">
        <v>50000</v>
      </c>
      <c r="T74" s="51">
        <v>42500</v>
      </c>
      <c r="U74" s="51">
        <v>5000</v>
      </c>
      <c r="V74" s="52">
        <v>2500</v>
      </c>
      <c r="W74" s="45" t="s">
        <v>93</v>
      </c>
      <c r="X74" s="54"/>
      <c r="Y74" s="46">
        <v>20</v>
      </c>
    </row>
    <row r="75" spans="1:25" ht="30">
      <c r="A75" s="23">
        <v>68</v>
      </c>
      <c r="B75" s="55" t="s">
        <v>121</v>
      </c>
      <c r="C75" s="47"/>
      <c r="D75" s="46">
        <v>1</v>
      </c>
      <c r="E75" s="56" t="s">
        <v>122</v>
      </c>
      <c r="F75" s="48" t="s">
        <v>112</v>
      </c>
      <c r="G75" s="29" t="s">
        <v>30</v>
      </c>
      <c r="H75" s="47" t="s">
        <v>92</v>
      </c>
      <c r="I75" s="47" t="s">
        <v>92</v>
      </c>
      <c r="J75" s="47" t="s">
        <v>92</v>
      </c>
      <c r="K75" s="47" t="s">
        <v>92</v>
      </c>
      <c r="L75" s="47"/>
      <c r="M75" s="56"/>
      <c r="N75" s="56"/>
      <c r="O75" s="56"/>
      <c r="P75" s="45" t="s">
        <v>31</v>
      </c>
      <c r="Q75" s="57" t="s">
        <v>48</v>
      </c>
      <c r="R75" s="45"/>
      <c r="S75" s="58">
        <v>30000</v>
      </c>
      <c r="T75" s="51">
        <v>25500</v>
      </c>
      <c r="U75" s="51">
        <v>3000</v>
      </c>
      <c r="V75" s="52">
        <v>1500</v>
      </c>
      <c r="W75" s="45"/>
      <c r="X75" s="54"/>
      <c r="Y75" s="46">
        <v>20</v>
      </c>
    </row>
    <row r="76" spans="1:25" ht="45">
      <c r="A76" s="23">
        <v>69</v>
      </c>
      <c r="B76" s="55" t="s">
        <v>123</v>
      </c>
      <c r="C76" s="47"/>
      <c r="D76" s="46">
        <v>1</v>
      </c>
      <c r="E76" s="56" t="s">
        <v>124</v>
      </c>
      <c r="F76" s="48">
        <v>40000</v>
      </c>
      <c r="G76" s="29" t="s">
        <v>30</v>
      </c>
      <c r="H76" s="47" t="s">
        <v>92</v>
      </c>
      <c r="I76" s="47" t="s">
        <v>92</v>
      </c>
      <c r="J76" s="47" t="s">
        <v>92</v>
      </c>
      <c r="K76" s="47" t="s">
        <v>92</v>
      </c>
      <c r="L76" s="47"/>
      <c r="M76" s="56"/>
      <c r="N76" s="56"/>
      <c r="O76" s="56"/>
      <c r="P76" s="45" t="s">
        <v>31</v>
      </c>
      <c r="Q76" s="57" t="s">
        <v>48</v>
      </c>
      <c r="R76" s="45"/>
      <c r="S76" s="58">
        <v>50000</v>
      </c>
      <c r="T76" s="51">
        <v>42500</v>
      </c>
      <c r="U76" s="51">
        <v>5000</v>
      </c>
      <c r="V76" s="52">
        <v>2500</v>
      </c>
      <c r="W76" s="45"/>
      <c r="X76" s="54"/>
      <c r="Y76" s="46">
        <v>20</v>
      </c>
    </row>
    <row r="77" spans="1:25" ht="30">
      <c r="A77" s="23">
        <v>70</v>
      </c>
      <c r="B77" s="55" t="s">
        <v>125</v>
      </c>
      <c r="C77" s="47"/>
      <c r="D77" s="46">
        <v>1</v>
      </c>
      <c r="E77" s="56" t="s">
        <v>124</v>
      </c>
      <c r="F77" s="48">
        <v>36000</v>
      </c>
      <c r="G77" s="29" t="s">
        <v>30</v>
      </c>
      <c r="H77" s="47" t="s">
        <v>92</v>
      </c>
      <c r="I77" s="47" t="s">
        <v>92</v>
      </c>
      <c r="J77" s="47" t="s">
        <v>92</v>
      </c>
      <c r="K77" s="47" t="s">
        <v>92</v>
      </c>
      <c r="L77" s="47"/>
      <c r="M77" s="56"/>
      <c r="N77" s="56"/>
      <c r="O77" s="56"/>
      <c r="P77" s="45" t="s">
        <v>31</v>
      </c>
      <c r="Q77" s="57" t="s">
        <v>48</v>
      </c>
      <c r="R77" s="45"/>
      <c r="S77" s="58">
        <v>50000</v>
      </c>
      <c r="T77" s="51">
        <v>42500</v>
      </c>
      <c r="U77" s="51">
        <v>5000</v>
      </c>
      <c r="V77" s="52">
        <v>2500</v>
      </c>
      <c r="W77" s="45"/>
      <c r="X77" s="54"/>
      <c r="Y77" s="46">
        <v>20</v>
      </c>
    </row>
    <row r="78" spans="1:25" ht="45">
      <c r="A78" s="23">
        <v>71</v>
      </c>
      <c r="B78" s="55" t="s">
        <v>126</v>
      </c>
      <c r="C78" s="47"/>
      <c r="D78" s="46">
        <v>1</v>
      </c>
      <c r="E78" s="56" t="s">
        <v>127</v>
      </c>
      <c r="F78" s="48">
        <v>36000</v>
      </c>
      <c r="G78" s="29" t="s">
        <v>30</v>
      </c>
      <c r="H78" s="47" t="s">
        <v>92</v>
      </c>
      <c r="I78" s="47" t="s">
        <v>92</v>
      </c>
      <c r="J78" s="47" t="s">
        <v>92</v>
      </c>
      <c r="K78" s="47" t="s">
        <v>92</v>
      </c>
      <c r="L78" s="47"/>
      <c r="M78" s="56"/>
      <c r="N78" s="56"/>
      <c r="O78" s="56"/>
      <c r="P78" s="45" t="s">
        <v>31</v>
      </c>
      <c r="Q78" s="57" t="s">
        <v>32</v>
      </c>
      <c r="R78" s="45"/>
      <c r="S78" s="58">
        <v>30000</v>
      </c>
      <c r="T78" s="51">
        <v>25500</v>
      </c>
      <c r="U78" s="51">
        <v>3000</v>
      </c>
      <c r="V78" s="52">
        <v>1500</v>
      </c>
      <c r="W78" s="45"/>
      <c r="X78" s="54"/>
      <c r="Y78" s="46">
        <v>20</v>
      </c>
    </row>
    <row r="79" spans="1:25" ht="45">
      <c r="A79" s="23">
        <v>72</v>
      </c>
      <c r="B79" s="55" t="s">
        <v>128</v>
      </c>
      <c r="C79" s="47"/>
      <c r="D79" s="46">
        <v>1</v>
      </c>
      <c r="E79" s="56" t="s">
        <v>127</v>
      </c>
      <c r="F79" s="48">
        <v>36000</v>
      </c>
      <c r="G79" s="29" t="s">
        <v>30</v>
      </c>
      <c r="H79" s="47" t="s">
        <v>92</v>
      </c>
      <c r="I79" s="47" t="s">
        <v>92</v>
      </c>
      <c r="J79" s="47" t="s">
        <v>92</v>
      </c>
      <c r="K79" s="47" t="s">
        <v>92</v>
      </c>
      <c r="L79" s="47"/>
      <c r="M79" s="56"/>
      <c r="N79" s="56"/>
      <c r="O79" s="56"/>
      <c r="P79" s="45" t="s">
        <v>31</v>
      </c>
      <c r="Q79" s="57" t="s">
        <v>32</v>
      </c>
      <c r="R79" s="45"/>
      <c r="S79" s="58">
        <v>30000</v>
      </c>
      <c r="T79" s="51">
        <v>25500</v>
      </c>
      <c r="U79" s="51">
        <v>3000</v>
      </c>
      <c r="V79" s="52">
        <v>1500</v>
      </c>
      <c r="W79" s="45"/>
      <c r="X79" s="54"/>
      <c r="Y79" s="46">
        <v>20</v>
      </c>
    </row>
    <row r="80" spans="1:25" ht="45">
      <c r="A80" s="23">
        <v>73</v>
      </c>
      <c r="B80" s="55" t="s">
        <v>129</v>
      </c>
      <c r="C80" s="47"/>
      <c r="D80" s="46">
        <v>1</v>
      </c>
      <c r="E80" s="56" t="s">
        <v>130</v>
      </c>
      <c r="F80" s="48">
        <v>40000</v>
      </c>
      <c r="G80" s="29" t="s">
        <v>30</v>
      </c>
      <c r="H80" s="47" t="s">
        <v>92</v>
      </c>
      <c r="I80" s="47" t="s">
        <v>92</v>
      </c>
      <c r="J80" s="47" t="s">
        <v>92</v>
      </c>
      <c r="K80" s="47" t="s">
        <v>92</v>
      </c>
      <c r="L80" s="47"/>
      <c r="M80" s="56"/>
      <c r="N80" s="56"/>
      <c r="O80" s="56"/>
      <c r="P80" s="45" t="s">
        <v>42</v>
      </c>
      <c r="Q80" s="57" t="s">
        <v>32</v>
      </c>
      <c r="R80" s="45"/>
      <c r="S80" s="58">
        <v>50000</v>
      </c>
      <c r="T80" s="51">
        <v>42500</v>
      </c>
      <c r="U80" s="51">
        <v>5000</v>
      </c>
      <c r="V80" s="52">
        <v>2500</v>
      </c>
      <c r="W80" s="45"/>
      <c r="X80" s="54"/>
      <c r="Y80" s="46">
        <v>20</v>
      </c>
    </row>
    <row r="81" spans="1:25" ht="45">
      <c r="A81" s="23">
        <v>74</v>
      </c>
      <c r="B81" s="55" t="s">
        <v>131</v>
      </c>
      <c r="C81" s="47"/>
      <c r="D81" s="46">
        <v>1</v>
      </c>
      <c r="E81" s="56" t="s">
        <v>132</v>
      </c>
      <c r="F81" s="48">
        <v>36000</v>
      </c>
      <c r="G81" s="29" t="s">
        <v>30</v>
      </c>
      <c r="H81" s="47" t="s">
        <v>92</v>
      </c>
      <c r="I81" s="47" t="s">
        <v>92</v>
      </c>
      <c r="J81" s="47" t="s">
        <v>92</v>
      </c>
      <c r="K81" s="47" t="s">
        <v>92</v>
      </c>
      <c r="L81" s="47"/>
      <c r="M81" s="56"/>
      <c r="N81" s="56"/>
      <c r="O81" s="56"/>
      <c r="P81" s="45" t="s">
        <v>31</v>
      </c>
      <c r="Q81" s="57" t="s">
        <v>32</v>
      </c>
      <c r="R81" s="45"/>
      <c r="S81" s="58">
        <v>50000</v>
      </c>
      <c r="T81" s="51">
        <v>42500</v>
      </c>
      <c r="U81" s="51">
        <v>5000</v>
      </c>
      <c r="V81" s="52">
        <v>2500</v>
      </c>
      <c r="W81" s="45"/>
      <c r="X81" s="54"/>
      <c r="Y81" s="46">
        <v>20</v>
      </c>
    </row>
    <row r="82" spans="1:25" ht="45">
      <c r="A82" s="23">
        <v>75</v>
      </c>
      <c r="B82" s="55" t="s">
        <v>133</v>
      </c>
      <c r="C82" s="47"/>
      <c r="D82" s="46">
        <v>1</v>
      </c>
      <c r="E82" s="56" t="s">
        <v>134</v>
      </c>
      <c r="F82" s="48">
        <v>40000</v>
      </c>
      <c r="G82" s="29" t="s">
        <v>30</v>
      </c>
      <c r="H82" s="47" t="s">
        <v>92</v>
      </c>
      <c r="I82" s="47" t="s">
        <v>92</v>
      </c>
      <c r="J82" s="47" t="s">
        <v>92</v>
      </c>
      <c r="K82" s="47" t="s">
        <v>92</v>
      </c>
      <c r="L82" s="47"/>
      <c r="M82" s="56"/>
      <c r="N82" s="56"/>
      <c r="O82" s="56"/>
      <c r="P82" s="45" t="s">
        <v>31</v>
      </c>
      <c r="Q82" s="57" t="s">
        <v>32</v>
      </c>
      <c r="R82" s="45"/>
      <c r="S82" s="58">
        <v>40000</v>
      </c>
      <c r="T82" s="51">
        <v>34000</v>
      </c>
      <c r="U82" s="51">
        <v>4000</v>
      </c>
      <c r="V82" s="52">
        <v>2000</v>
      </c>
      <c r="W82" s="45"/>
      <c r="X82" s="54"/>
      <c r="Y82" s="46">
        <v>20</v>
      </c>
    </row>
    <row r="83" spans="1:25" ht="45">
      <c r="A83" s="23">
        <v>76</v>
      </c>
      <c r="B83" s="55" t="s">
        <v>135</v>
      </c>
      <c r="C83" s="47"/>
      <c r="D83" s="46">
        <v>1</v>
      </c>
      <c r="E83" s="56" t="s">
        <v>79</v>
      </c>
      <c r="F83" s="48" t="s">
        <v>112</v>
      </c>
      <c r="G83" s="29" t="s">
        <v>30</v>
      </c>
      <c r="H83" s="47" t="s">
        <v>92</v>
      </c>
      <c r="I83" s="47" t="s">
        <v>92</v>
      </c>
      <c r="J83" s="47" t="s">
        <v>92</v>
      </c>
      <c r="K83" s="47" t="s">
        <v>92</v>
      </c>
      <c r="L83" s="47"/>
      <c r="M83" s="56"/>
      <c r="N83" s="56"/>
      <c r="O83" s="56"/>
      <c r="P83" s="45" t="s">
        <v>31</v>
      </c>
      <c r="Q83" s="57" t="s">
        <v>48</v>
      </c>
      <c r="R83" s="45"/>
      <c r="S83" s="58">
        <v>30000</v>
      </c>
      <c r="T83" s="51">
        <v>25500</v>
      </c>
      <c r="U83" s="51">
        <v>3000</v>
      </c>
      <c r="V83" s="52">
        <v>1500</v>
      </c>
      <c r="W83" s="45"/>
      <c r="X83" s="54"/>
      <c r="Y83" s="46">
        <v>20</v>
      </c>
    </row>
    <row r="84" spans="1:25" ht="45">
      <c r="A84" s="23">
        <v>77</v>
      </c>
      <c r="B84" s="55" t="s">
        <v>136</v>
      </c>
      <c r="C84" s="47"/>
      <c r="D84" s="46">
        <v>1</v>
      </c>
      <c r="E84" s="56" t="s">
        <v>79</v>
      </c>
      <c r="F84" s="48" t="s">
        <v>112</v>
      </c>
      <c r="G84" s="29" t="s">
        <v>30</v>
      </c>
      <c r="H84" s="47" t="s">
        <v>92</v>
      </c>
      <c r="I84" s="47" t="s">
        <v>92</v>
      </c>
      <c r="J84" s="47" t="s">
        <v>92</v>
      </c>
      <c r="K84" s="47" t="s">
        <v>92</v>
      </c>
      <c r="L84" s="47"/>
      <c r="M84" s="56"/>
      <c r="N84" s="56"/>
      <c r="O84" s="56"/>
      <c r="P84" s="45" t="s">
        <v>31</v>
      </c>
      <c r="Q84" s="57" t="s">
        <v>48</v>
      </c>
      <c r="R84" s="45"/>
      <c r="S84" s="58">
        <v>50000</v>
      </c>
      <c r="T84" s="51">
        <v>42500</v>
      </c>
      <c r="U84" s="59">
        <v>5000</v>
      </c>
      <c r="V84" s="52">
        <v>2500</v>
      </c>
      <c r="W84" s="45"/>
      <c r="X84" s="54"/>
      <c r="Y84" s="46">
        <v>20</v>
      </c>
    </row>
    <row r="85" spans="1:25" ht="45">
      <c r="A85" s="23">
        <v>78</v>
      </c>
      <c r="B85" s="55" t="s">
        <v>137</v>
      </c>
      <c r="C85" s="47"/>
      <c r="D85" s="46">
        <v>1</v>
      </c>
      <c r="E85" s="56" t="s">
        <v>138</v>
      </c>
      <c r="F85" s="48">
        <v>36000</v>
      </c>
      <c r="G85" s="29" t="s">
        <v>30</v>
      </c>
      <c r="H85" s="47" t="s">
        <v>92</v>
      </c>
      <c r="I85" s="47" t="s">
        <v>92</v>
      </c>
      <c r="J85" s="47" t="s">
        <v>92</v>
      </c>
      <c r="K85" s="47" t="s">
        <v>92</v>
      </c>
      <c r="L85" s="47"/>
      <c r="M85" s="56"/>
      <c r="N85" s="56"/>
      <c r="O85" s="56"/>
      <c r="P85" s="45" t="s">
        <v>31</v>
      </c>
      <c r="Q85" s="57" t="s">
        <v>32</v>
      </c>
      <c r="R85" s="45"/>
      <c r="S85" s="58">
        <v>50000</v>
      </c>
      <c r="T85" s="51">
        <v>42500</v>
      </c>
      <c r="U85" s="59">
        <v>5000</v>
      </c>
      <c r="V85" s="52">
        <v>2500</v>
      </c>
      <c r="W85" s="45"/>
      <c r="X85" s="54"/>
      <c r="Y85" s="46">
        <v>20</v>
      </c>
    </row>
    <row r="86" spans="1:25" ht="45">
      <c r="A86" s="23">
        <v>79</v>
      </c>
      <c r="B86" s="55" t="s">
        <v>139</v>
      </c>
      <c r="C86" s="47">
        <v>1</v>
      </c>
      <c r="D86" s="46"/>
      <c r="E86" s="56" t="s">
        <v>140</v>
      </c>
      <c r="F86" s="48">
        <v>36000</v>
      </c>
      <c r="G86" s="29" t="s">
        <v>30</v>
      </c>
      <c r="H86" s="47" t="s">
        <v>92</v>
      </c>
      <c r="I86" s="47" t="s">
        <v>92</v>
      </c>
      <c r="J86" s="47" t="s">
        <v>92</v>
      </c>
      <c r="K86" s="47" t="s">
        <v>92</v>
      </c>
      <c r="L86" s="47"/>
      <c r="M86" s="56"/>
      <c r="N86" s="56"/>
      <c r="O86" s="56"/>
      <c r="P86" s="45" t="s">
        <v>31</v>
      </c>
      <c r="Q86" s="57" t="s">
        <v>32</v>
      </c>
      <c r="R86" s="45"/>
      <c r="S86" s="58">
        <v>30000</v>
      </c>
      <c r="T86" s="51">
        <v>25500</v>
      </c>
      <c r="U86" s="59">
        <v>3000</v>
      </c>
      <c r="V86" s="52">
        <v>1500</v>
      </c>
      <c r="W86" s="45"/>
      <c r="X86" s="54"/>
      <c r="Y86" s="46">
        <v>20</v>
      </c>
    </row>
    <row r="87" spans="1:25" ht="45">
      <c r="A87" s="23">
        <v>80</v>
      </c>
      <c r="B87" s="55" t="s">
        <v>141</v>
      </c>
      <c r="C87" s="47"/>
      <c r="D87" s="46">
        <v>1</v>
      </c>
      <c r="E87" s="56" t="s">
        <v>81</v>
      </c>
      <c r="F87" s="48">
        <v>30000</v>
      </c>
      <c r="G87" s="29" t="s">
        <v>30</v>
      </c>
      <c r="H87" s="47" t="s">
        <v>92</v>
      </c>
      <c r="I87" s="47" t="s">
        <v>92</v>
      </c>
      <c r="J87" s="47" t="s">
        <v>92</v>
      </c>
      <c r="K87" s="47" t="s">
        <v>92</v>
      </c>
      <c r="L87" s="47"/>
      <c r="M87" s="56"/>
      <c r="N87" s="56"/>
      <c r="O87" s="56"/>
      <c r="P87" s="45" t="s">
        <v>31</v>
      </c>
      <c r="Q87" s="57" t="s">
        <v>48</v>
      </c>
      <c r="R87" s="45"/>
      <c r="S87" s="58">
        <v>40000</v>
      </c>
      <c r="T87" s="51">
        <v>34000</v>
      </c>
      <c r="U87" s="59">
        <v>4000</v>
      </c>
      <c r="V87" s="52">
        <v>2000</v>
      </c>
      <c r="W87" s="45"/>
      <c r="X87" s="54"/>
      <c r="Y87" s="46">
        <v>20</v>
      </c>
    </row>
    <row r="88" spans="1:25" ht="30">
      <c r="A88" s="23">
        <v>81</v>
      </c>
      <c r="B88" s="55" t="s">
        <v>142</v>
      </c>
      <c r="C88" s="47">
        <v>1</v>
      </c>
      <c r="D88" s="46"/>
      <c r="E88" s="56" t="s">
        <v>44</v>
      </c>
      <c r="F88" s="48">
        <v>24000</v>
      </c>
      <c r="G88" s="29" t="s">
        <v>30</v>
      </c>
      <c r="H88" s="47" t="s">
        <v>92</v>
      </c>
      <c r="I88" s="47" t="s">
        <v>92</v>
      </c>
      <c r="J88" s="47" t="s">
        <v>92</v>
      </c>
      <c r="K88" s="47" t="s">
        <v>92</v>
      </c>
      <c r="L88" s="47"/>
      <c r="M88" s="56"/>
      <c r="N88" s="56"/>
      <c r="O88" s="56"/>
      <c r="P88" s="45" t="s">
        <v>31</v>
      </c>
      <c r="Q88" s="57" t="s">
        <v>48</v>
      </c>
      <c r="R88" s="45"/>
      <c r="S88" s="58">
        <v>40000</v>
      </c>
      <c r="T88" s="51">
        <v>34000</v>
      </c>
      <c r="U88" s="59">
        <v>4000</v>
      </c>
      <c r="V88" s="52">
        <v>2000</v>
      </c>
      <c r="W88" s="45"/>
      <c r="X88" s="54"/>
      <c r="Y88" s="46">
        <v>20</v>
      </c>
    </row>
    <row r="89" spans="1:25" ht="45">
      <c r="A89" s="23">
        <v>82</v>
      </c>
      <c r="B89" s="55" t="s">
        <v>143</v>
      </c>
      <c r="C89" s="47"/>
      <c r="D89" s="46">
        <v>1</v>
      </c>
      <c r="E89" s="56" t="s">
        <v>140</v>
      </c>
      <c r="F89" s="48">
        <v>24000</v>
      </c>
      <c r="G89" s="29" t="s">
        <v>30</v>
      </c>
      <c r="H89" s="47" t="s">
        <v>92</v>
      </c>
      <c r="I89" s="47" t="s">
        <v>92</v>
      </c>
      <c r="J89" s="47" t="s">
        <v>92</v>
      </c>
      <c r="K89" s="47" t="s">
        <v>92</v>
      </c>
      <c r="L89" s="47"/>
      <c r="M89" s="56"/>
      <c r="N89" s="56"/>
      <c r="O89" s="56"/>
      <c r="P89" s="45" t="s">
        <v>31</v>
      </c>
      <c r="Q89" s="57" t="s">
        <v>32</v>
      </c>
      <c r="R89" s="45"/>
      <c r="S89" s="58">
        <v>40000</v>
      </c>
      <c r="T89" s="51">
        <v>34000</v>
      </c>
      <c r="U89" s="59">
        <v>4000</v>
      </c>
      <c r="V89" s="52">
        <v>2000</v>
      </c>
      <c r="W89" s="45"/>
      <c r="X89" s="54"/>
      <c r="Y89" s="46">
        <v>20</v>
      </c>
    </row>
    <row r="90" spans="1:25" ht="45">
      <c r="A90" s="23">
        <v>83</v>
      </c>
      <c r="B90" s="55" t="s">
        <v>144</v>
      </c>
      <c r="C90" s="47"/>
      <c r="D90" s="46">
        <v>1</v>
      </c>
      <c r="E90" s="56" t="s">
        <v>44</v>
      </c>
      <c r="F90" s="48">
        <v>24000</v>
      </c>
      <c r="G90" s="29" t="s">
        <v>30</v>
      </c>
      <c r="H90" s="47" t="s">
        <v>92</v>
      </c>
      <c r="I90" s="47" t="s">
        <v>92</v>
      </c>
      <c r="J90" s="47" t="s">
        <v>92</v>
      </c>
      <c r="K90" s="47" t="s">
        <v>92</v>
      </c>
      <c r="L90" s="47"/>
      <c r="M90" s="56"/>
      <c r="N90" s="56"/>
      <c r="O90" s="56"/>
      <c r="P90" s="45" t="s">
        <v>31</v>
      </c>
      <c r="Q90" s="57" t="s">
        <v>32</v>
      </c>
      <c r="R90" s="45"/>
      <c r="S90" s="58">
        <v>40000</v>
      </c>
      <c r="T90" s="51">
        <v>34000</v>
      </c>
      <c r="U90" s="59">
        <v>4000</v>
      </c>
      <c r="V90" s="52">
        <v>2000</v>
      </c>
      <c r="W90" s="45"/>
      <c r="X90" s="54"/>
      <c r="Y90" s="46">
        <v>20</v>
      </c>
    </row>
    <row r="91" spans="1:25" ht="45">
      <c r="A91" s="23">
        <v>84</v>
      </c>
      <c r="B91" s="55" t="s">
        <v>145</v>
      </c>
      <c r="C91" s="47"/>
      <c r="D91" s="46">
        <v>1</v>
      </c>
      <c r="E91" s="56" t="s">
        <v>79</v>
      </c>
      <c r="F91" s="48">
        <v>24000</v>
      </c>
      <c r="G91" s="29" t="s">
        <v>30</v>
      </c>
      <c r="H91" s="47" t="s">
        <v>92</v>
      </c>
      <c r="I91" s="47" t="s">
        <v>92</v>
      </c>
      <c r="J91" s="47" t="s">
        <v>92</v>
      </c>
      <c r="K91" s="47" t="s">
        <v>92</v>
      </c>
      <c r="L91" s="47"/>
      <c r="M91" s="56"/>
      <c r="N91" s="56"/>
      <c r="O91" s="56"/>
      <c r="P91" s="45" t="s">
        <v>31</v>
      </c>
      <c r="Q91" s="57" t="s">
        <v>48</v>
      </c>
      <c r="R91" s="45"/>
      <c r="S91" s="58">
        <v>30000</v>
      </c>
      <c r="T91" s="51">
        <v>25500</v>
      </c>
      <c r="U91" s="59">
        <v>3000</v>
      </c>
      <c r="V91" s="52">
        <v>1500</v>
      </c>
      <c r="W91" s="45"/>
      <c r="X91" s="54"/>
      <c r="Y91" s="46">
        <v>20</v>
      </c>
    </row>
    <row r="92" spans="1:25" ht="45">
      <c r="A92" s="23">
        <v>85</v>
      </c>
      <c r="B92" s="55" t="s">
        <v>146</v>
      </c>
      <c r="C92" s="47"/>
      <c r="D92" s="46">
        <v>1</v>
      </c>
      <c r="E92" s="56" t="s">
        <v>147</v>
      </c>
      <c r="F92" s="48" t="s">
        <v>112</v>
      </c>
      <c r="G92" s="29" t="s">
        <v>30</v>
      </c>
      <c r="H92" s="47" t="s">
        <v>92</v>
      </c>
      <c r="I92" s="47" t="s">
        <v>92</v>
      </c>
      <c r="J92" s="47" t="s">
        <v>92</v>
      </c>
      <c r="K92" s="47" t="s">
        <v>92</v>
      </c>
      <c r="L92" s="47"/>
      <c r="M92" s="56"/>
      <c r="N92" s="56"/>
      <c r="O92" s="56"/>
      <c r="P92" s="45" t="s">
        <v>31</v>
      </c>
      <c r="Q92" s="57" t="s">
        <v>48</v>
      </c>
      <c r="R92" s="45"/>
      <c r="S92" s="58">
        <v>30000</v>
      </c>
      <c r="T92" s="51">
        <v>25500</v>
      </c>
      <c r="U92" s="59">
        <v>3000</v>
      </c>
      <c r="V92" s="52">
        <v>1500</v>
      </c>
      <c r="W92" s="45"/>
      <c r="X92" s="54"/>
      <c r="Y92" s="46">
        <v>20</v>
      </c>
    </row>
    <row r="93" spans="1:25" ht="30">
      <c r="A93" s="23">
        <v>86</v>
      </c>
      <c r="B93" s="55" t="s">
        <v>148</v>
      </c>
      <c r="C93" s="47"/>
      <c r="D93" s="46">
        <v>1</v>
      </c>
      <c r="E93" s="56" t="s">
        <v>79</v>
      </c>
      <c r="F93" s="48" t="s">
        <v>112</v>
      </c>
      <c r="G93" s="29" t="s">
        <v>30</v>
      </c>
      <c r="H93" s="47" t="s">
        <v>92</v>
      </c>
      <c r="I93" s="47" t="s">
        <v>92</v>
      </c>
      <c r="J93" s="47" t="s">
        <v>92</v>
      </c>
      <c r="K93" s="47" t="s">
        <v>92</v>
      </c>
      <c r="L93" s="47"/>
      <c r="M93" s="56"/>
      <c r="N93" s="56"/>
      <c r="O93" s="56"/>
      <c r="P93" s="45" t="s">
        <v>31</v>
      </c>
      <c r="Q93" s="57" t="s">
        <v>48</v>
      </c>
      <c r="R93" s="45"/>
      <c r="S93" s="58">
        <v>40000</v>
      </c>
      <c r="T93" s="51">
        <v>34000</v>
      </c>
      <c r="U93" s="59">
        <v>4000</v>
      </c>
      <c r="V93" s="52">
        <v>2000</v>
      </c>
      <c r="W93" s="45"/>
      <c r="X93" s="54"/>
      <c r="Y93" s="46">
        <v>20</v>
      </c>
    </row>
    <row r="94" spans="1:25" ht="30">
      <c r="A94" s="23">
        <v>87</v>
      </c>
      <c r="B94" s="55" t="s">
        <v>149</v>
      </c>
      <c r="C94" s="47"/>
      <c r="D94" s="46">
        <v>1</v>
      </c>
      <c r="E94" s="56" t="s">
        <v>44</v>
      </c>
      <c r="F94" s="48" t="s">
        <v>112</v>
      </c>
      <c r="G94" s="29" t="s">
        <v>30</v>
      </c>
      <c r="H94" s="47" t="s">
        <v>92</v>
      </c>
      <c r="I94" s="47" t="s">
        <v>92</v>
      </c>
      <c r="J94" s="47" t="s">
        <v>92</v>
      </c>
      <c r="K94" s="47" t="s">
        <v>92</v>
      </c>
      <c r="L94" s="47"/>
      <c r="M94" s="56"/>
      <c r="N94" s="56"/>
      <c r="O94" s="56"/>
      <c r="P94" s="45" t="s">
        <v>31</v>
      </c>
      <c r="Q94" s="57" t="s">
        <v>32</v>
      </c>
      <c r="R94" s="45"/>
      <c r="S94" s="58">
        <v>30000</v>
      </c>
      <c r="T94" s="51">
        <v>25500</v>
      </c>
      <c r="U94" s="59">
        <v>3000</v>
      </c>
      <c r="V94" s="52">
        <v>1500</v>
      </c>
      <c r="W94" s="45"/>
      <c r="X94" s="54"/>
      <c r="Y94" s="46">
        <v>20</v>
      </c>
    </row>
    <row r="95" spans="1:25" ht="45">
      <c r="A95" s="23">
        <v>88</v>
      </c>
      <c r="B95" s="55" t="s">
        <v>150</v>
      </c>
      <c r="C95" s="47"/>
      <c r="D95" s="46">
        <v>1</v>
      </c>
      <c r="E95" s="56" t="s">
        <v>151</v>
      </c>
      <c r="F95" s="48">
        <v>36000</v>
      </c>
      <c r="G95" s="29" t="s">
        <v>30</v>
      </c>
      <c r="H95" s="47" t="s">
        <v>92</v>
      </c>
      <c r="I95" s="47" t="s">
        <v>92</v>
      </c>
      <c r="J95" s="47" t="s">
        <v>92</v>
      </c>
      <c r="K95" s="47" t="s">
        <v>92</v>
      </c>
      <c r="L95" s="47"/>
      <c r="M95" s="56"/>
      <c r="N95" s="56"/>
      <c r="O95" s="56"/>
      <c r="P95" s="45" t="s">
        <v>31</v>
      </c>
      <c r="Q95" s="57" t="s">
        <v>48</v>
      </c>
      <c r="R95" s="45"/>
      <c r="S95" s="58">
        <v>30000</v>
      </c>
      <c r="T95" s="51">
        <v>25500</v>
      </c>
      <c r="U95" s="59">
        <v>3000</v>
      </c>
      <c r="V95" s="52">
        <v>1500</v>
      </c>
      <c r="W95" s="45"/>
      <c r="X95" s="54"/>
      <c r="Y95" s="46">
        <v>20</v>
      </c>
    </row>
    <row r="96" spans="1:25" ht="30">
      <c r="A96" s="23">
        <v>89</v>
      </c>
      <c r="B96" s="55" t="s">
        <v>152</v>
      </c>
      <c r="C96" s="47"/>
      <c r="D96" s="46">
        <v>1</v>
      </c>
      <c r="E96" s="56" t="s">
        <v>140</v>
      </c>
      <c r="F96" s="48">
        <v>40000</v>
      </c>
      <c r="G96" s="29" t="s">
        <v>30</v>
      </c>
      <c r="H96" s="47" t="s">
        <v>92</v>
      </c>
      <c r="I96" s="47" t="s">
        <v>92</v>
      </c>
      <c r="J96" s="47" t="s">
        <v>92</v>
      </c>
      <c r="K96" s="47" t="s">
        <v>92</v>
      </c>
      <c r="L96" s="47"/>
      <c r="M96" s="56"/>
      <c r="N96" s="56"/>
      <c r="O96" s="56"/>
      <c r="P96" s="45" t="s">
        <v>31</v>
      </c>
      <c r="Q96" s="57" t="s">
        <v>48</v>
      </c>
      <c r="R96" s="45"/>
      <c r="S96" s="58">
        <v>30000</v>
      </c>
      <c r="T96" s="51">
        <v>25500</v>
      </c>
      <c r="U96" s="59">
        <v>3000</v>
      </c>
      <c r="V96" s="52">
        <v>1500</v>
      </c>
      <c r="W96" s="45"/>
      <c r="X96" s="54"/>
      <c r="Y96" s="46">
        <v>20</v>
      </c>
    </row>
    <row r="97" spans="1:25" ht="45">
      <c r="A97" s="23">
        <v>90</v>
      </c>
      <c r="B97" s="55" t="s">
        <v>153</v>
      </c>
      <c r="C97" s="47"/>
      <c r="D97" s="46">
        <v>1</v>
      </c>
      <c r="E97" s="56" t="s">
        <v>154</v>
      </c>
      <c r="F97" s="48">
        <v>30000</v>
      </c>
      <c r="G97" s="29" t="s">
        <v>30</v>
      </c>
      <c r="H97" s="47" t="s">
        <v>92</v>
      </c>
      <c r="I97" s="47" t="s">
        <v>92</v>
      </c>
      <c r="J97" s="47" t="s">
        <v>92</v>
      </c>
      <c r="K97" s="47" t="s">
        <v>92</v>
      </c>
      <c r="L97" s="47"/>
      <c r="M97" s="56"/>
      <c r="N97" s="56"/>
      <c r="O97" s="56"/>
      <c r="P97" s="45" t="s">
        <v>31</v>
      </c>
      <c r="Q97" s="57" t="s">
        <v>48</v>
      </c>
      <c r="R97" s="45"/>
      <c r="S97" s="58">
        <v>30000</v>
      </c>
      <c r="T97" s="51">
        <v>25500</v>
      </c>
      <c r="U97" s="59">
        <v>3000</v>
      </c>
      <c r="V97" s="52">
        <v>1500</v>
      </c>
      <c r="W97" s="45"/>
      <c r="X97" s="54"/>
      <c r="Y97" s="46">
        <v>20</v>
      </c>
    </row>
    <row r="98" spans="1:25" ht="45">
      <c r="A98" s="23">
        <v>91</v>
      </c>
      <c r="B98" s="55" t="s">
        <v>155</v>
      </c>
      <c r="C98" s="47">
        <v>1</v>
      </c>
      <c r="D98" s="46"/>
      <c r="E98" s="56" t="s">
        <v>140</v>
      </c>
      <c r="F98" s="48">
        <v>40000</v>
      </c>
      <c r="G98" s="29" t="s">
        <v>30</v>
      </c>
      <c r="H98" s="47" t="s">
        <v>92</v>
      </c>
      <c r="I98" s="47" t="s">
        <v>92</v>
      </c>
      <c r="J98" s="47" t="s">
        <v>92</v>
      </c>
      <c r="K98" s="47" t="s">
        <v>92</v>
      </c>
      <c r="L98" s="47"/>
      <c r="M98" s="56"/>
      <c r="N98" s="56"/>
      <c r="O98" s="56"/>
      <c r="P98" s="45" t="s">
        <v>31</v>
      </c>
      <c r="Q98" s="57" t="s">
        <v>32</v>
      </c>
      <c r="R98" s="45"/>
      <c r="S98" s="58">
        <v>40000</v>
      </c>
      <c r="T98" s="51">
        <v>34000</v>
      </c>
      <c r="U98" s="59">
        <v>4000</v>
      </c>
      <c r="V98" s="52">
        <v>2000</v>
      </c>
      <c r="W98" s="45"/>
      <c r="X98" s="54"/>
      <c r="Y98" s="46">
        <v>20</v>
      </c>
    </row>
    <row r="99" spans="1:25" ht="45">
      <c r="A99" s="23">
        <v>92</v>
      </c>
      <c r="B99" s="60" t="s">
        <v>156</v>
      </c>
      <c r="C99" s="61"/>
      <c r="D99" s="46">
        <v>1</v>
      </c>
      <c r="E99" s="62" t="s">
        <v>44</v>
      </c>
      <c r="F99" s="48" t="s">
        <v>112</v>
      </c>
      <c r="G99" s="29" t="s">
        <v>30</v>
      </c>
      <c r="H99" s="47" t="s">
        <v>92</v>
      </c>
      <c r="I99" s="47" t="s">
        <v>92</v>
      </c>
      <c r="J99" s="47" t="s">
        <v>92</v>
      </c>
      <c r="K99" s="47" t="s">
        <v>92</v>
      </c>
      <c r="L99" s="47"/>
      <c r="M99" s="62"/>
      <c r="N99" s="62"/>
      <c r="O99" s="62"/>
      <c r="P99" s="45" t="s">
        <v>31</v>
      </c>
      <c r="Q99" s="57" t="s">
        <v>48</v>
      </c>
      <c r="R99" s="45"/>
      <c r="S99" s="58">
        <v>30000</v>
      </c>
      <c r="T99" s="51">
        <v>25500</v>
      </c>
      <c r="U99" s="59">
        <v>3000</v>
      </c>
      <c r="V99" s="52">
        <v>1500</v>
      </c>
      <c r="W99" s="45"/>
      <c r="X99" s="54"/>
      <c r="Y99" s="46">
        <v>20</v>
      </c>
    </row>
    <row r="100" spans="1:25" ht="45">
      <c r="A100" s="23">
        <v>93</v>
      </c>
      <c r="B100" s="55" t="s">
        <v>157</v>
      </c>
      <c r="C100" s="47"/>
      <c r="D100" s="46">
        <v>1</v>
      </c>
      <c r="E100" s="56" t="s">
        <v>44</v>
      </c>
      <c r="F100" s="48" t="s">
        <v>112</v>
      </c>
      <c r="G100" s="29" t="s">
        <v>30</v>
      </c>
      <c r="H100" s="47" t="s">
        <v>92</v>
      </c>
      <c r="I100" s="47" t="s">
        <v>92</v>
      </c>
      <c r="J100" s="47" t="s">
        <v>92</v>
      </c>
      <c r="K100" s="47" t="s">
        <v>92</v>
      </c>
      <c r="L100" s="47"/>
      <c r="M100" s="56"/>
      <c r="N100" s="56"/>
      <c r="O100" s="56"/>
      <c r="P100" s="45" t="s">
        <v>31</v>
      </c>
      <c r="Q100" s="57" t="s">
        <v>48</v>
      </c>
      <c r="R100" s="45"/>
      <c r="S100" s="58">
        <v>40000</v>
      </c>
      <c r="T100" s="51">
        <v>34000</v>
      </c>
      <c r="U100" s="59">
        <v>4000</v>
      </c>
      <c r="V100" s="52">
        <v>2000</v>
      </c>
      <c r="W100" s="45"/>
      <c r="X100" s="54"/>
      <c r="Y100" s="46">
        <v>20</v>
      </c>
    </row>
    <row r="101" spans="1:25" ht="45">
      <c r="A101" s="23">
        <v>94</v>
      </c>
      <c r="B101" s="55" t="s">
        <v>158</v>
      </c>
      <c r="C101" s="37">
        <v>1</v>
      </c>
      <c r="D101" s="37"/>
      <c r="E101" s="47" t="s">
        <v>159</v>
      </c>
      <c r="F101" s="29">
        <v>40000</v>
      </c>
      <c r="G101" s="29" t="s">
        <v>30</v>
      </c>
      <c r="H101" s="47" t="s">
        <v>92</v>
      </c>
      <c r="I101" s="47" t="s">
        <v>92</v>
      </c>
      <c r="J101" s="47" t="s">
        <v>92</v>
      </c>
      <c r="K101" s="47" t="s">
        <v>92</v>
      </c>
      <c r="L101" s="47"/>
      <c r="M101" s="47"/>
      <c r="N101" s="47"/>
      <c r="O101" s="47"/>
      <c r="P101" s="45" t="s">
        <v>42</v>
      </c>
      <c r="Q101" s="49" t="s">
        <v>48</v>
      </c>
      <c r="R101" s="45"/>
      <c r="S101" s="63">
        <v>38000</v>
      </c>
      <c r="T101" s="52">
        <v>17100</v>
      </c>
      <c r="U101" s="64">
        <v>1900</v>
      </c>
      <c r="V101" s="52">
        <v>0</v>
      </c>
      <c r="W101" s="45"/>
      <c r="X101" s="54"/>
      <c r="Y101" s="46">
        <v>60</v>
      </c>
    </row>
    <row r="102" spans="1:25" ht="45">
      <c r="A102" s="23">
        <v>95</v>
      </c>
      <c r="B102" s="55" t="s">
        <v>160</v>
      </c>
      <c r="C102" s="37">
        <v>1</v>
      </c>
      <c r="D102" s="37"/>
      <c r="E102" s="47" t="s">
        <v>159</v>
      </c>
      <c r="F102" s="29">
        <v>40000</v>
      </c>
      <c r="G102" s="29" t="s">
        <v>30</v>
      </c>
      <c r="H102" s="47" t="s">
        <v>92</v>
      </c>
      <c r="I102" s="47" t="s">
        <v>92</v>
      </c>
      <c r="J102" s="47" t="s">
        <v>92</v>
      </c>
      <c r="K102" s="47" t="s">
        <v>92</v>
      </c>
      <c r="L102" s="47"/>
      <c r="M102" s="47"/>
      <c r="N102" s="47"/>
      <c r="O102" s="47"/>
      <c r="P102" s="45" t="s">
        <v>42</v>
      </c>
      <c r="Q102" s="49" t="s">
        <v>32</v>
      </c>
      <c r="R102" s="45"/>
      <c r="S102" s="63">
        <v>38000</v>
      </c>
      <c r="T102" s="52">
        <v>17100</v>
      </c>
      <c r="U102" s="64">
        <v>1900</v>
      </c>
      <c r="V102" s="52">
        <v>0</v>
      </c>
      <c r="W102" s="45"/>
      <c r="X102" s="54"/>
      <c r="Y102" s="46">
        <v>60</v>
      </c>
    </row>
    <row r="103" spans="1:25" ht="45">
      <c r="A103" s="23">
        <v>96</v>
      </c>
      <c r="B103" s="55" t="s">
        <v>161</v>
      </c>
      <c r="C103" s="37">
        <v>1</v>
      </c>
      <c r="D103" s="37"/>
      <c r="E103" s="47" t="s">
        <v>159</v>
      </c>
      <c r="F103" s="29">
        <v>40000</v>
      </c>
      <c r="G103" s="29" t="s">
        <v>30</v>
      </c>
      <c r="H103" s="47" t="s">
        <v>92</v>
      </c>
      <c r="I103" s="47" t="s">
        <v>92</v>
      </c>
      <c r="J103" s="47" t="s">
        <v>92</v>
      </c>
      <c r="K103" s="47" t="s">
        <v>92</v>
      </c>
      <c r="L103" s="47"/>
      <c r="M103" s="47"/>
      <c r="N103" s="47"/>
      <c r="O103" s="47"/>
      <c r="P103" s="45" t="s">
        <v>42</v>
      </c>
      <c r="Q103" s="49" t="s">
        <v>48</v>
      </c>
      <c r="R103" s="45"/>
      <c r="S103" s="63">
        <v>38000</v>
      </c>
      <c r="T103" s="52">
        <v>17100</v>
      </c>
      <c r="U103" s="64">
        <v>1900</v>
      </c>
      <c r="V103" s="52">
        <v>0</v>
      </c>
      <c r="W103" s="45"/>
      <c r="X103" s="54"/>
      <c r="Y103" s="46">
        <v>60</v>
      </c>
    </row>
    <row r="104" spans="1:25" ht="45">
      <c r="A104" s="23">
        <v>97</v>
      </c>
      <c r="B104" s="55" t="s">
        <v>162</v>
      </c>
      <c r="C104" s="37">
        <v>1</v>
      </c>
      <c r="D104" s="37"/>
      <c r="E104" s="47" t="s">
        <v>159</v>
      </c>
      <c r="F104" s="29">
        <v>40000</v>
      </c>
      <c r="G104" s="29" t="s">
        <v>30</v>
      </c>
      <c r="H104" s="47" t="s">
        <v>92</v>
      </c>
      <c r="I104" s="47" t="s">
        <v>92</v>
      </c>
      <c r="J104" s="47" t="s">
        <v>92</v>
      </c>
      <c r="K104" s="47" t="s">
        <v>92</v>
      </c>
      <c r="L104" s="47"/>
      <c r="M104" s="47"/>
      <c r="N104" s="47"/>
      <c r="O104" s="47"/>
      <c r="P104" s="45" t="s">
        <v>42</v>
      </c>
      <c r="Q104" s="49" t="s">
        <v>48</v>
      </c>
      <c r="R104" s="45"/>
      <c r="S104" s="63">
        <v>38000</v>
      </c>
      <c r="T104" s="52">
        <v>17100</v>
      </c>
      <c r="U104" s="64">
        <v>1900</v>
      </c>
      <c r="V104" s="52">
        <v>0</v>
      </c>
      <c r="W104" s="45"/>
      <c r="X104" s="54"/>
      <c r="Y104" s="46">
        <v>60</v>
      </c>
    </row>
    <row r="105" spans="1:25" ht="45">
      <c r="A105" s="23">
        <v>98</v>
      </c>
      <c r="B105" s="55" t="s">
        <v>163</v>
      </c>
      <c r="C105" s="37">
        <v>1</v>
      </c>
      <c r="D105" s="37"/>
      <c r="E105" s="47" t="s">
        <v>159</v>
      </c>
      <c r="F105" s="29">
        <v>40000</v>
      </c>
      <c r="G105" s="29" t="s">
        <v>30</v>
      </c>
      <c r="H105" s="47" t="s">
        <v>92</v>
      </c>
      <c r="I105" s="47" t="s">
        <v>92</v>
      </c>
      <c r="J105" s="47" t="s">
        <v>92</v>
      </c>
      <c r="K105" s="47" t="s">
        <v>92</v>
      </c>
      <c r="L105" s="47"/>
      <c r="M105" s="47"/>
      <c r="N105" s="47"/>
      <c r="O105" s="47"/>
      <c r="P105" s="45" t="s">
        <v>42</v>
      </c>
      <c r="Q105" s="49" t="s">
        <v>32</v>
      </c>
      <c r="R105" s="45"/>
      <c r="S105" s="63">
        <v>38000</v>
      </c>
      <c r="T105" s="52">
        <v>17100</v>
      </c>
      <c r="U105" s="64">
        <v>1900</v>
      </c>
      <c r="V105" s="52">
        <v>0</v>
      </c>
      <c r="W105" s="45"/>
      <c r="X105" s="54"/>
      <c r="Y105" s="46">
        <v>60</v>
      </c>
    </row>
    <row r="106" spans="1:25" ht="45">
      <c r="A106" s="23">
        <v>99</v>
      </c>
      <c r="B106" s="55" t="s">
        <v>164</v>
      </c>
      <c r="C106" s="37"/>
      <c r="D106" s="37">
        <v>1</v>
      </c>
      <c r="E106" s="47" t="s">
        <v>165</v>
      </c>
      <c r="F106" s="29">
        <v>55000</v>
      </c>
      <c r="G106" s="29" t="s">
        <v>30</v>
      </c>
      <c r="H106" s="47" t="s">
        <v>92</v>
      </c>
      <c r="I106" s="47" t="s">
        <v>92</v>
      </c>
      <c r="J106" s="47" t="s">
        <v>92</v>
      </c>
      <c r="K106" s="47" t="s">
        <v>92</v>
      </c>
      <c r="L106" s="47"/>
      <c r="M106" s="47"/>
      <c r="N106" s="47"/>
      <c r="O106" s="47"/>
      <c r="P106" s="45" t="s">
        <v>31</v>
      </c>
      <c r="Q106" s="49" t="s">
        <v>32</v>
      </c>
      <c r="R106" s="45"/>
      <c r="S106" s="63">
        <v>22429</v>
      </c>
      <c r="T106" s="64">
        <v>20186.099999999999</v>
      </c>
      <c r="U106" s="64">
        <v>2242.9</v>
      </c>
      <c r="V106" s="52">
        <v>0</v>
      </c>
      <c r="W106" s="45"/>
      <c r="X106" s="54"/>
      <c r="Y106" s="46">
        <v>60</v>
      </c>
    </row>
    <row r="107" spans="1:25" ht="45">
      <c r="A107" s="23">
        <v>100</v>
      </c>
      <c r="B107" s="55" t="s">
        <v>166</v>
      </c>
      <c r="C107" s="37"/>
      <c r="D107" s="37">
        <v>1</v>
      </c>
      <c r="E107" s="47" t="s">
        <v>167</v>
      </c>
      <c r="F107" s="29">
        <v>55000</v>
      </c>
      <c r="G107" s="29" t="s">
        <v>30</v>
      </c>
      <c r="H107" s="47" t="s">
        <v>92</v>
      </c>
      <c r="I107" s="47" t="s">
        <v>92</v>
      </c>
      <c r="J107" s="47" t="s">
        <v>92</v>
      </c>
      <c r="K107" s="47" t="s">
        <v>92</v>
      </c>
      <c r="L107" s="47"/>
      <c r="M107" s="47"/>
      <c r="N107" s="47"/>
      <c r="O107" s="47"/>
      <c r="P107" s="45" t="s">
        <v>31</v>
      </c>
      <c r="Q107" s="49" t="s">
        <v>48</v>
      </c>
      <c r="R107" s="45"/>
      <c r="S107" s="63">
        <v>50000</v>
      </c>
      <c r="T107" s="52">
        <v>45000</v>
      </c>
      <c r="U107" s="64">
        <v>5000</v>
      </c>
      <c r="V107" s="52" t="s">
        <v>91</v>
      </c>
      <c r="W107" s="45"/>
      <c r="X107" s="54"/>
      <c r="Y107" s="46">
        <v>60</v>
      </c>
    </row>
    <row r="108" spans="1:25" ht="45">
      <c r="A108" s="23">
        <v>101</v>
      </c>
      <c r="B108" s="55" t="s">
        <v>168</v>
      </c>
      <c r="C108" s="37">
        <v>1</v>
      </c>
      <c r="D108" s="37"/>
      <c r="E108" s="47" t="s">
        <v>167</v>
      </c>
      <c r="F108" s="29">
        <v>40000</v>
      </c>
      <c r="G108" s="29" t="s">
        <v>30</v>
      </c>
      <c r="H108" s="47" t="s">
        <v>92</v>
      </c>
      <c r="I108" s="47" t="s">
        <v>92</v>
      </c>
      <c r="J108" s="47" t="s">
        <v>92</v>
      </c>
      <c r="K108" s="47" t="s">
        <v>92</v>
      </c>
      <c r="L108" s="47"/>
      <c r="M108" s="47"/>
      <c r="N108" s="47"/>
      <c r="O108" s="47"/>
      <c r="P108" s="45" t="s">
        <v>42</v>
      </c>
      <c r="Q108" s="49" t="s">
        <v>32</v>
      </c>
      <c r="R108" s="45"/>
      <c r="S108" s="63">
        <v>50000</v>
      </c>
      <c r="T108" s="52">
        <v>45000</v>
      </c>
      <c r="U108" s="64">
        <v>5000</v>
      </c>
      <c r="V108" s="52">
        <v>0</v>
      </c>
      <c r="W108" s="45"/>
      <c r="X108" s="54"/>
      <c r="Y108" s="46">
        <v>60</v>
      </c>
    </row>
    <row r="109" spans="1:25" ht="45">
      <c r="A109" s="23">
        <v>102</v>
      </c>
      <c r="B109" s="55" t="s">
        <v>169</v>
      </c>
      <c r="C109" s="37"/>
      <c r="D109" s="37">
        <v>1</v>
      </c>
      <c r="E109" s="29" t="s">
        <v>165</v>
      </c>
      <c r="F109" s="29">
        <v>55000</v>
      </c>
      <c r="G109" s="29" t="s">
        <v>30</v>
      </c>
      <c r="H109" s="47" t="s">
        <v>92</v>
      </c>
      <c r="I109" s="47" t="s">
        <v>92</v>
      </c>
      <c r="J109" s="47" t="s">
        <v>92</v>
      </c>
      <c r="K109" s="47" t="s">
        <v>92</v>
      </c>
      <c r="L109" s="47"/>
      <c r="M109" s="47"/>
      <c r="N109" s="47"/>
      <c r="O109" s="47"/>
      <c r="P109" s="45" t="s">
        <v>31</v>
      </c>
      <c r="Q109" s="49" t="s">
        <v>48</v>
      </c>
      <c r="R109" s="45"/>
      <c r="S109" s="63">
        <v>50000</v>
      </c>
      <c r="T109" s="52">
        <v>45000</v>
      </c>
      <c r="U109" s="64">
        <v>5000</v>
      </c>
      <c r="V109" s="52">
        <v>0</v>
      </c>
      <c r="W109" s="45"/>
      <c r="X109" s="54"/>
      <c r="Y109" s="46">
        <v>60</v>
      </c>
    </row>
    <row r="110" spans="1:25" ht="45">
      <c r="A110" s="23">
        <v>103</v>
      </c>
      <c r="B110" s="55" t="s">
        <v>170</v>
      </c>
      <c r="C110" s="37"/>
      <c r="D110" s="37">
        <v>1</v>
      </c>
      <c r="E110" s="29" t="s">
        <v>171</v>
      </c>
      <c r="F110" s="29">
        <v>55000</v>
      </c>
      <c r="G110" s="29" t="s">
        <v>30</v>
      </c>
      <c r="H110" s="47" t="s">
        <v>92</v>
      </c>
      <c r="I110" s="47" t="s">
        <v>92</v>
      </c>
      <c r="J110" s="47" t="s">
        <v>92</v>
      </c>
      <c r="K110" s="47" t="s">
        <v>92</v>
      </c>
      <c r="L110" s="47"/>
      <c r="M110" s="47"/>
      <c r="N110" s="47"/>
      <c r="O110" s="47"/>
      <c r="P110" s="45" t="s">
        <v>31</v>
      </c>
      <c r="Q110" s="49" t="s">
        <v>32</v>
      </c>
      <c r="R110" s="45"/>
      <c r="S110" s="63">
        <v>50000</v>
      </c>
      <c r="T110" s="52">
        <v>45000</v>
      </c>
      <c r="U110" s="64">
        <v>5000</v>
      </c>
      <c r="V110" s="52">
        <v>0</v>
      </c>
      <c r="W110" s="45"/>
      <c r="X110" s="54"/>
      <c r="Y110" s="46">
        <v>60</v>
      </c>
    </row>
    <row r="111" spans="1:25">
      <c r="S111">
        <f>SUM(S8:S110)</f>
        <v>4322429</v>
      </c>
      <c r="T111">
        <f t="shared" ref="T111:V111" si="0">SUM(T8:T110)</f>
        <v>3609186.1</v>
      </c>
      <c r="U111">
        <f t="shared" si="0"/>
        <v>422742.9</v>
      </c>
      <c r="V111">
        <f t="shared" si="0"/>
        <v>195500</v>
      </c>
    </row>
    <row r="113" spans="19:19">
      <c r="S113">
        <f>3323500+391000</f>
        <v>3714500</v>
      </c>
    </row>
    <row r="115" spans="19:19">
      <c r="S115">
        <f>285686+31743</f>
        <v>317429</v>
      </c>
    </row>
  </sheetData>
  <mergeCells count="28"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</mergeCells>
  <hyperlinks>
    <hyperlink ref="E31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13"/>
  <sheetViews>
    <sheetView topLeftCell="A106" workbookViewId="0">
      <selection activeCell="L112" sqref="L112:L113"/>
    </sheetView>
  </sheetViews>
  <sheetFormatPr defaultRowHeight="15"/>
  <cols>
    <col min="13" max="13" width="10.7109375" customWidth="1"/>
  </cols>
  <sheetData>
    <row r="1" spans="1:18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</row>
    <row r="2" spans="1:18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1:18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</row>
    <row r="4" spans="1:18" ht="18.75">
      <c r="A4" s="669" t="s">
        <v>173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</row>
    <row r="5" spans="1:18" ht="60">
      <c r="A5" s="29" t="s">
        <v>174</v>
      </c>
      <c r="B5" s="29" t="s">
        <v>175</v>
      </c>
      <c r="C5" s="29" t="s">
        <v>176</v>
      </c>
      <c r="D5" s="29" t="s">
        <v>177</v>
      </c>
      <c r="E5" s="29" t="s">
        <v>178</v>
      </c>
      <c r="F5" s="29" t="s">
        <v>9</v>
      </c>
      <c r="G5" s="29" t="s">
        <v>179</v>
      </c>
      <c r="H5" s="29" t="s">
        <v>180</v>
      </c>
      <c r="I5" s="29" t="s">
        <v>181</v>
      </c>
      <c r="J5" s="29" t="s">
        <v>182</v>
      </c>
      <c r="K5" s="65" t="s">
        <v>183</v>
      </c>
      <c r="L5" s="65" t="s">
        <v>184</v>
      </c>
      <c r="M5" s="65" t="s">
        <v>185</v>
      </c>
      <c r="N5" s="65" t="s">
        <v>186</v>
      </c>
      <c r="O5" s="29" t="s">
        <v>187</v>
      </c>
      <c r="P5" s="29" t="s">
        <v>186</v>
      </c>
      <c r="Q5" s="29" t="s">
        <v>185</v>
      </c>
      <c r="R5" s="66" t="s">
        <v>187</v>
      </c>
    </row>
    <row r="6" spans="1:18" ht="45">
      <c r="A6" s="66">
        <v>1</v>
      </c>
      <c r="B6" s="37"/>
      <c r="C6" s="67" t="s">
        <v>188</v>
      </c>
      <c r="D6" s="67" t="s">
        <v>189</v>
      </c>
      <c r="E6" s="67" t="s">
        <v>190</v>
      </c>
      <c r="F6" s="66" t="s">
        <v>191</v>
      </c>
      <c r="G6" s="56" t="s">
        <v>192</v>
      </c>
      <c r="H6" s="29" t="s">
        <v>48</v>
      </c>
      <c r="I6" s="56" t="s">
        <v>193</v>
      </c>
      <c r="J6" s="68" t="s">
        <v>124</v>
      </c>
      <c r="K6" s="65">
        <v>50000</v>
      </c>
      <c r="L6" s="69">
        <v>42500</v>
      </c>
      <c r="M6" s="70">
        <v>41200</v>
      </c>
      <c r="N6" s="69">
        <v>45000</v>
      </c>
      <c r="O6" s="66">
        <v>20</v>
      </c>
      <c r="P6" s="71">
        <v>2500</v>
      </c>
      <c r="Q6" s="72">
        <v>41247</v>
      </c>
      <c r="R6" s="66">
        <v>20</v>
      </c>
    </row>
    <row r="7" spans="1:18" ht="45">
      <c r="A7" s="66">
        <v>2</v>
      </c>
      <c r="B7" s="37"/>
      <c r="C7" s="67" t="s">
        <v>194</v>
      </c>
      <c r="D7" s="67" t="s">
        <v>195</v>
      </c>
      <c r="E7" s="67" t="s">
        <v>196</v>
      </c>
      <c r="F7" s="66" t="s">
        <v>191</v>
      </c>
      <c r="G7" s="56" t="s">
        <v>192</v>
      </c>
      <c r="H7" s="66" t="s">
        <v>32</v>
      </c>
      <c r="I7" s="56" t="s">
        <v>193</v>
      </c>
      <c r="J7" s="68" t="s">
        <v>197</v>
      </c>
      <c r="K7" s="65">
        <v>50000</v>
      </c>
      <c r="L7" s="69">
        <v>42500</v>
      </c>
      <c r="M7" s="70">
        <v>41200</v>
      </c>
      <c r="N7" s="69">
        <v>45000</v>
      </c>
      <c r="O7" s="66">
        <v>20</v>
      </c>
      <c r="P7" s="71">
        <v>2500</v>
      </c>
      <c r="Q7" s="72">
        <v>41247</v>
      </c>
      <c r="R7" s="66">
        <v>20</v>
      </c>
    </row>
    <row r="8" spans="1:18" ht="45">
      <c r="A8" s="66">
        <v>3</v>
      </c>
      <c r="B8" s="37"/>
      <c r="C8" s="67" t="s">
        <v>198</v>
      </c>
      <c r="D8" s="67" t="s">
        <v>199</v>
      </c>
      <c r="E8" s="67" t="s">
        <v>200</v>
      </c>
      <c r="F8" s="66" t="s">
        <v>191</v>
      </c>
      <c r="G8" s="56" t="s">
        <v>192</v>
      </c>
      <c r="H8" s="66" t="s">
        <v>32</v>
      </c>
      <c r="I8" s="56" t="s">
        <v>193</v>
      </c>
      <c r="J8" s="68" t="s">
        <v>201</v>
      </c>
      <c r="K8" s="65">
        <v>50000</v>
      </c>
      <c r="L8" s="69">
        <v>42500</v>
      </c>
      <c r="M8" s="70">
        <v>41200</v>
      </c>
      <c r="N8" s="69">
        <v>45000</v>
      </c>
      <c r="O8" s="66">
        <v>20</v>
      </c>
      <c r="P8" s="71">
        <v>2500</v>
      </c>
      <c r="Q8" s="72">
        <v>41288</v>
      </c>
      <c r="R8" s="66">
        <v>20</v>
      </c>
    </row>
    <row r="9" spans="1:18" ht="45">
      <c r="A9" s="66">
        <v>4</v>
      </c>
      <c r="B9" s="37"/>
      <c r="C9" s="67" t="s">
        <v>202</v>
      </c>
      <c r="D9" s="67" t="s">
        <v>203</v>
      </c>
      <c r="E9" s="67" t="s">
        <v>204</v>
      </c>
      <c r="F9" s="66" t="s">
        <v>191</v>
      </c>
      <c r="G9" s="56" t="s">
        <v>192</v>
      </c>
      <c r="H9" s="66" t="s">
        <v>32</v>
      </c>
      <c r="I9" s="56" t="s">
        <v>193</v>
      </c>
      <c r="J9" s="68" t="s">
        <v>205</v>
      </c>
      <c r="K9" s="65">
        <v>50000</v>
      </c>
      <c r="L9" s="69">
        <v>42500</v>
      </c>
      <c r="M9" s="70">
        <v>41200</v>
      </c>
      <c r="N9" s="69">
        <v>45000</v>
      </c>
      <c r="O9" s="66">
        <v>20</v>
      </c>
      <c r="P9" s="71">
        <v>2500</v>
      </c>
      <c r="Q9" s="72">
        <v>41276</v>
      </c>
      <c r="R9" s="66">
        <v>20</v>
      </c>
    </row>
    <row r="10" spans="1:18" ht="45">
      <c r="A10" s="66">
        <v>5</v>
      </c>
      <c r="B10" s="37"/>
      <c r="C10" s="67" t="s">
        <v>206</v>
      </c>
      <c r="D10" s="67" t="s">
        <v>207</v>
      </c>
      <c r="E10" s="67" t="s">
        <v>208</v>
      </c>
      <c r="F10" s="66" t="s">
        <v>191</v>
      </c>
      <c r="G10" s="56" t="s">
        <v>192</v>
      </c>
      <c r="H10" s="66" t="s">
        <v>32</v>
      </c>
      <c r="I10" s="56" t="s">
        <v>209</v>
      </c>
      <c r="J10" s="68" t="s">
        <v>210</v>
      </c>
      <c r="K10" s="65">
        <v>50000</v>
      </c>
      <c r="L10" s="69">
        <v>42500</v>
      </c>
      <c r="M10" s="70">
        <v>41200</v>
      </c>
      <c r="N10" s="69">
        <v>45000</v>
      </c>
      <c r="O10" s="66">
        <v>20</v>
      </c>
      <c r="P10" s="71">
        <v>2500</v>
      </c>
      <c r="Q10" s="72">
        <v>41288</v>
      </c>
      <c r="R10" s="66">
        <v>20</v>
      </c>
    </row>
    <row r="11" spans="1:18" ht="45">
      <c r="A11" s="66">
        <v>6</v>
      </c>
      <c r="B11" s="37"/>
      <c r="C11" s="67" t="s">
        <v>211</v>
      </c>
      <c r="D11" s="67" t="s">
        <v>212</v>
      </c>
      <c r="E11" s="67" t="s">
        <v>213</v>
      </c>
      <c r="F11" s="66" t="s">
        <v>191</v>
      </c>
      <c r="G11" s="56" t="s">
        <v>192</v>
      </c>
      <c r="H11" s="29" t="s">
        <v>48</v>
      </c>
      <c r="I11" s="56" t="s">
        <v>209</v>
      </c>
      <c r="J11" s="68" t="s">
        <v>214</v>
      </c>
      <c r="K11" s="65">
        <v>50000</v>
      </c>
      <c r="L11" s="69">
        <v>42500</v>
      </c>
      <c r="M11" s="70">
        <v>41200</v>
      </c>
      <c r="N11" s="69">
        <v>45000</v>
      </c>
      <c r="O11" s="66">
        <v>20</v>
      </c>
      <c r="P11" s="71">
        <v>2500</v>
      </c>
      <c r="Q11" s="72">
        <v>41276</v>
      </c>
      <c r="R11" s="66">
        <v>20</v>
      </c>
    </row>
    <row r="12" spans="1:18" ht="45">
      <c r="A12" s="66">
        <v>7</v>
      </c>
      <c r="B12" s="37"/>
      <c r="C12" s="67" t="s">
        <v>215</v>
      </c>
      <c r="D12" s="67" t="s">
        <v>216</v>
      </c>
      <c r="E12" s="67" t="s">
        <v>217</v>
      </c>
      <c r="F12" s="66" t="s">
        <v>191</v>
      </c>
      <c r="G12" s="56" t="s">
        <v>218</v>
      </c>
      <c r="H12" s="66" t="s">
        <v>32</v>
      </c>
      <c r="I12" s="56" t="s">
        <v>193</v>
      </c>
      <c r="J12" s="68" t="s">
        <v>201</v>
      </c>
      <c r="K12" s="65">
        <v>50000</v>
      </c>
      <c r="L12" s="69">
        <v>42500</v>
      </c>
      <c r="M12" s="70">
        <v>41200</v>
      </c>
      <c r="N12" s="69">
        <v>45000</v>
      </c>
      <c r="O12" s="66">
        <v>20</v>
      </c>
      <c r="P12" s="71">
        <v>2500</v>
      </c>
      <c r="Q12" s="72">
        <v>41247</v>
      </c>
      <c r="R12" s="66">
        <v>20</v>
      </c>
    </row>
    <row r="13" spans="1:18" ht="60">
      <c r="A13" s="66">
        <v>8</v>
      </c>
      <c r="B13" s="37"/>
      <c r="C13" s="67" t="s">
        <v>219</v>
      </c>
      <c r="D13" s="67" t="s">
        <v>220</v>
      </c>
      <c r="E13" s="67" t="s">
        <v>221</v>
      </c>
      <c r="F13" s="66" t="s">
        <v>191</v>
      </c>
      <c r="G13" s="56" t="s">
        <v>218</v>
      </c>
      <c r="H13" s="29" t="s">
        <v>32</v>
      </c>
      <c r="I13" s="56" t="s">
        <v>193</v>
      </c>
      <c r="J13" s="68" t="s">
        <v>201</v>
      </c>
      <c r="K13" s="65">
        <v>50000</v>
      </c>
      <c r="L13" s="69">
        <v>42500</v>
      </c>
      <c r="M13" s="70">
        <v>41200</v>
      </c>
      <c r="N13" s="69">
        <v>45000</v>
      </c>
      <c r="O13" s="66">
        <v>20</v>
      </c>
      <c r="P13" s="71">
        <v>2500</v>
      </c>
      <c r="Q13" s="72">
        <v>41247</v>
      </c>
      <c r="R13" s="66">
        <v>20</v>
      </c>
    </row>
    <row r="14" spans="1:18" ht="60">
      <c r="A14" s="66">
        <v>9</v>
      </c>
      <c r="B14" s="37"/>
      <c r="C14" s="67" t="s">
        <v>222</v>
      </c>
      <c r="D14" s="67" t="s">
        <v>223</v>
      </c>
      <c r="E14" s="67" t="s">
        <v>224</v>
      </c>
      <c r="F14" s="66" t="s">
        <v>191</v>
      </c>
      <c r="G14" s="56" t="s">
        <v>218</v>
      </c>
      <c r="H14" s="66" t="s">
        <v>32</v>
      </c>
      <c r="I14" s="56" t="s">
        <v>193</v>
      </c>
      <c r="J14" s="68" t="s">
        <v>225</v>
      </c>
      <c r="K14" s="65">
        <v>50000</v>
      </c>
      <c r="L14" s="69">
        <v>42500</v>
      </c>
      <c r="M14" s="70">
        <v>41200</v>
      </c>
      <c r="N14" s="69">
        <v>45000</v>
      </c>
      <c r="O14" s="66">
        <v>20</v>
      </c>
      <c r="P14" s="71">
        <v>2500</v>
      </c>
      <c r="Q14" s="72">
        <v>41247</v>
      </c>
      <c r="R14" s="66">
        <v>20</v>
      </c>
    </row>
    <row r="15" spans="1:18" ht="45">
      <c r="A15" s="66">
        <v>10</v>
      </c>
      <c r="B15" s="37"/>
      <c r="C15" s="67" t="s">
        <v>226</v>
      </c>
      <c r="D15" s="67" t="s">
        <v>227</v>
      </c>
      <c r="E15" s="67" t="s">
        <v>208</v>
      </c>
      <c r="F15" s="66" t="s">
        <v>191</v>
      </c>
      <c r="G15" s="56" t="s">
        <v>192</v>
      </c>
      <c r="H15" s="66" t="s">
        <v>32</v>
      </c>
      <c r="I15" s="56" t="s">
        <v>209</v>
      </c>
      <c r="J15" s="68" t="s">
        <v>228</v>
      </c>
      <c r="K15" s="65">
        <v>50000</v>
      </c>
      <c r="L15" s="69">
        <v>42500</v>
      </c>
      <c r="M15" s="70">
        <v>41200</v>
      </c>
      <c r="N15" s="69">
        <v>45000</v>
      </c>
      <c r="O15" s="66">
        <v>20</v>
      </c>
      <c r="P15" s="71">
        <v>2500</v>
      </c>
      <c r="Q15" s="72">
        <v>41247</v>
      </c>
      <c r="R15" s="66">
        <v>20</v>
      </c>
    </row>
    <row r="16" spans="1:18" ht="45">
      <c r="A16" s="66">
        <v>11</v>
      </c>
      <c r="B16" s="37"/>
      <c r="C16" s="67" t="s">
        <v>229</v>
      </c>
      <c r="D16" s="67" t="s">
        <v>230</v>
      </c>
      <c r="E16" s="67" t="s">
        <v>231</v>
      </c>
      <c r="F16" s="66" t="s">
        <v>191</v>
      </c>
      <c r="G16" s="56" t="s">
        <v>192</v>
      </c>
      <c r="H16" s="29" t="s">
        <v>32</v>
      </c>
      <c r="I16" s="56" t="s">
        <v>193</v>
      </c>
      <c r="J16" s="68" t="s">
        <v>232</v>
      </c>
      <c r="K16" s="65">
        <v>50000</v>
      </c>
      <c r="L16" s="69">
        <v>42500</v>
      </c>
      <c r="M16" s="70">
        <v>41200</v>
      </c>
      <c r="N16" s="69">
        <v>45000</v>
      </c>
      <c r="O16" s="66">
        <v>20</v>
      </c>
      <c r="P16" s="71">
        <v>2500</v>
      </c>
      <c r="Q16" s="72">
        <v>41276</v>
      </c>
      <c r="R16" s="66">
        <v>20</v>
      </c>
    </row>
    <row r="17" spans="1:18" ht="60">
      <c r="A17" s="66">
        <v>12</v>
      </c>
      <c r="B17" s="37"/>
      <c r="C17" s="67" t="s">
        <v>233</v>
      </c>
      <c r="D17" s="67" t="s">
        <v>234</v>
      </c>
      <c r="E17" s="67" t="s">
        <v>235</v>
      </c>
      <c r="F17" s="66" t="s">
        <v>191</v>
      </c>
      <c r="G17" s="56" t="s">
        <v>192</v>
      </c>
      <c r="H17" s="29" t="s">
        <v>32</v>
      </c>
      <c r="I17" s="56" t="s">
        <v>193</v>
      </c>
      <c r="J17" s="68" t="s">
        <v>236</v>
      </c>
      <c r="K17" s="65">
        <v>50000</v>
      </c>
      <c r="L17" s="69">
        <v>42500</v>
      </c>
      <c r="M17" s="70">
        <v>41200</v>
      </c>
      <c r="N17" s="69">
        <v>45000</v>
      </c>
      <c r="O17" s="66">
        <v>20</v>
      </c>
      <c r="P17" s="71">
        <v>2500</v>
      </c>
      <c r="Q17" s="72">
        <v>41276</v>
      </c>
      <c r="R17" s="66">
        <v>20</v>
      </c>
    </row>
    <row r="18" spans="1:18" ht="30">
      <c r="A18" s="66">
        <v>13</v>
      </c>
      <c r="B18" s="37"/>
      <c r="C18" s="67" t="s">
        <v>237</v>
      </c>
      <c r="D18" s="67" t="s">
        <v>238</v>
      </c>
      <c r="E18" s="67" t="s">
        <v>239</v>
      </c>
      <c r="F18" s="66" t="s">
        <v>191</v>
      </c>
      <c r="G18" s="56" t="s">
        <v>192</v>
      </c>
      <c r="H18" s="29" t="s">
        <v>48</v>
      </c>
      <c r="I18" s="56" t="s">
        <v>209</v>
      </c>
      <c r="J18" s="68" t="s">
        <v>240</v>
      </c>
      <c r="K18" s="65">
        <v>50000</v>
      </c>
      <c r="L18" s="69">
        <v>42500</v>
      </c>
      <c r="M18" s="70">
        <v>41200</v>
      </c>
      <c r="N18" s="69">
        <v>45000</v>
      </c>
      <c r="O18" s="66">
        <v>20</v>
      </c>
      <c r="P18" s="71">
        <v>2500</v>
      </c>
      <c r="Q18" s="72">
        <v>41288</v>
      </c>
      <c r="R18" s="66">
        <v>20</v>
      </c>
    </row>
    <row r="19" spans="1:18" ht="30">
      <c r="A19" s="66">
        <v>14</v>
      </c>
      <c r="B19" s="37"/>
      <c r="C19" s="67" t="s">
        <v>241</v>
      </c>
      <c r="D19" s="67" t="s">
        <v>242</v>
      </c>
      <c r="E19" s="67" t="s">
        <v>243</v>
      </c>
      <c r="F19" s="66" t="s">
        <v>191</v>
      </c>
      <c r="G19" s="56" t="s">
        <v>192</v>
      </c>
      <c r="H19" s="29" t="s">
        <v>32</v>
      </c>
      <c r="I19" s="56" t="s">
        <v>209</v>
      </c>
      <c r="J19" s="68" t="s">
        <v>244</v>
      </c>
      <c r="K19" s="65">
        <v>50000</v>
      </c>
      <c r="L19" s="69">
        <v>42500</v>
      </c>
      <c r="M19" s="70">
        <v>41200</v>
      </c>
      <c r="N19" s="69">
        <v>45000</v>
      </c>
      <c r="O19" s="66">
        <v>20</v>
      </c>
      <c r="P19" s="71">
        <v>2500</v>
      </c>
      <c r="Q19" s="72">
        <v>41288</v>
      </c>
      <c r="R19" s="66">
        <v>20</v>
      </c>
    </row>
    <row r="20" spans="1:18" ht="30">
      <c r="A20" s="66">
        <v>15</v>
      </c>
      <c r="B20" s="37"/>
      <c r="C20" s="73" t="s">
        <v>245</v>
      </c>
      <c r="D20" s="67" t="s">
        <v>246</v>
      </c>
      <c r="E20" s="67" t="s">
        <v>247</v>
      </c>
      <c r="F20" s="66" t="s">
        <v>191</v>
      </c>
      <c r="G20" s="56" t="s">
        <v>192</v>
      </c>
      <c r="H20" s="29" t="s">
        <v>48</v>
      </c>
      <c r="I20" s="56" t="s">
        <v>193</v>
      </c>
      <c r="J20" s="68" t="s">
        <v>248</v>
      </c>
      <c r="K20" s="65">
        <v>50000</v>
      </c>
      <c r="L20" s="69">
        <v>42500</v>
      </c>
      <c r="M20" s="70">
        <v>41200</v>
      </c>
      <c r="N20" s="69">
        <v>45000</v>
      </c>
      <c r="O20" s="66">
        <v>20</v>
      </c>
      <c r="P20" s="71">
        <v>2500</v>
      </c>
      <c r="Q20" s="72">
        <v>41247</v>
      </c>
      <c r="R20" s="66">
        <v>20</v>
      </c>
    </row>
    <row r="21" spans="1:18" ht="60">
      <c r="A21" s="66">
        <v>16</v>
      </c>
      <c r="B21" s="37"/>
      <c r="C21" s="67" t="s">
        <v>249</v>
      </c>
      <c r="D21" s="67" t="s">
        <v>250</v>
      </c>
      <c r="E21" s="67" t="s">
        <v>251</v>
      </c>
      <c r="F21" s="66" t="s">
        <v>191</v>
      </c>
      <c r="G21" s="56" t="s">
        <v>192</v>
      </c>
      <c r="H21" s="29" t="s">
        <v>32</v>
      </c>
      <c r="I21" s="56" t="s">
        <v>193</v>
      </c>
      <c r="J21" s="74" t="s">
        <v>44</v>
      </c>
      <c r="K21" s="65">
        <v>50000</v>
      </c>
      <c r="L21" s="69">
        <v>42500</v>
      </c>
      <c r="M21" s="70">
        <v>41200</v>
      </c>
      <c r="N21" s="69">
        <v>45000</v>
      </c>
      <c r="O21" s="66">
        <v>20</v>
      </c>
      <c r="P21" s="71">
        <v>2500</v>
      </c>
      <c r="Q21" s="72">
        <v>41247</v>
      </c>
      <c r="R21" s="66">
        <v>20</v>
      </c>
    </row>
    <row r="22" spans="1:18" ht="30">
      <c r="A22" s="66">
        <v>17</v>
      </c>
      <c r="B22" s="37"/>
      <c r="C22" s="73" t="s">
        <v>252</v>
      </c>
      <c r="D22" s="67" t="s">
        <v>253</v>
      </c>
      <c r="E22" s="67" t="s">
        <v>247</v>
      </c>
      <c r="F22" s="66" t="s">
        <v>191</v>
      </c>
      <c r="G22" s="56" t="s">
        <v>192</v>
      </c>
      <c r="H22" s="29" t="s">
        <v>48</v>
      </c>
      <c r="I22" s="56" t="s">
        <v>193</v>
      </c>
      <c r="J22" s="68" t="s">
        <v>248</v>
      </c>
      <c r="K22" s="65">
        <v>50000</v>
      </c>
      <c r="L22" s="69">
        <v>42500</v>
      </c>
      <c r="M22" s="70">
        <v>41200</v>
      </c>
      <c r="N22" s="69">
        <v>45000</v>
      </c>
      <c r="O22" s="66">
        <v>20</v>
      </c>
      <c r="P22" s="71">
        <v>2500</v>
      </c>
      <c r="Q22" s="72">
        <v>41247</v>
      </c>
      <c r="R22" s="66">
        <v>20</v>
      </c>
    </row>
    <row r="23" spans="1:18" ht="30">
      <c r="A23" s="66">
        <v>18</v>
      </c>
      <c r="B23" s="37"/>
      <c r="C23" s="73" t="s">
        <v>254</v>
      </c>
      <c r="D23" s="67" t="s">
        <v>195</v>
      </c>
      <c r="E23" s="67" t="s">
        <v>255</v>
      </c>
      <c r="F23" s="66" t="s">
        <v>191</v>
      </c>
      <c r="G23" s="56" t="s">
        <v>192</v>
      </c>
      <c r="H23" s="29" t="s">
        <v>32</v>
      </c>
      <c r="I23" s="56" t="s">
        <v>193</v>
      </c>
      <c r="J23" s="74" t="s">
        <v>44</v>
      </c>
      <c r="K23" s="65">
        <v>50000</v>
      </c>
      <c r="L23" s="69">
        <v>42500</v>
      </c>
      <c r="M23" s="70">
        <v>41200</v>
      </c>
      <c r="N23" s="69">
        <v>45000</v>
      </c>
      <c r="O23" s="66">
        <v>20</v>
      </c>
      <c r="P23" s="71">
        <v>2500</v>
      </c>
      <c r="Q23" s="72">
        <v>41247</v>
      </c>
      <c r="R23" s="66">
        <v>20</v>
      </c>
    </row>
    <row r="24" spans="1:18" ht="60">
      <c r="A24" s="66">
        <v>19</v>
      </c>
      <c r="B24" s="37"/>
      <c r="C24" s="67" t="s">
        <v>256</v>
      </c>
      <c r="D24" s="67" t="s">
        <v>257</v>
      </c>
      <c r="E24" s="67" t="s">
        <v>258</v>
      </c>
      <c r="F24" s="66" t="s">
        <v>191</v>
      </c>
      <c r="G24" s="56" t="s">
        <v>192</v>
      </c>
      <c r="H24" s="29" t="s">
        <v>32</v>
      </c>
      <c r="I24" s="56" t="s">
        <v>209</v>
      </c>
      <c r="J24" s="68" t="s">
        <v>240</v>
      </c>
      <c r="K24" s="65">
        <v>50000</v>
      </c>
      <c r="L24" s="69">
        <v>42500</v>
      </c>
      <c r="M24" s="70">
        <v>41200</v>
      </c>
      <c r="N24" s="69">
        <v>45000</v>
      </c>
      <c r="O24" s="66">
        <v>20</v>
      </c>
      <c r="P24" s="71">
        <v>2500</v>
      </c>
      <c r="Q24" s="72">
        <v>41276</v>
      </c>
      <c r="R24" s="66">
        <v>20</v>
      </c>
    </row>
    <row r="25" spans="1:18" ht="30">
      <c r="A25" s="66">
        <v>20</v>
      </c>
      <c r="B25" s="37"/>
      <c r="C25" s="67" t="s">
        <v>259</v>
      </c>
      <c r="D25" s="67" t="s">
        <v>260</v>
      </c>
      <c r="E25" s="67" t="s">
        <v>247</v>
      </c>
      <c r="F25" s="66" t="s">
        <v>191</v>
      </c>
      <c r="G25" s="56" t="s">
        <v>192</v>
      </c>
      <c r="H25" s="29" t="s">
        <v>48</v>
      </c>
      <c r="I25" s="56" t="s">
        <v>193</v>
      </c>
      <c r="J25" s="68" t="s">
        <v>261</v>
      </c>
      <c r="K25" s="65">
        <v>50000</v>
      </c>
      <c r="L25" s="69">
        <v>42500</v>
      </c>
      <c r="M25" s="70">
        <v>41200</v>
      </c>
      <c r="N25" s="69">
        <v>45000</v>
      </c>
      <c r="O25" s="66">
        <v>20</v>
      </c>
      <c r="P25" s="71">
        <v>2500</v>
      </c>
      <c r="Q25" s="72">
        <v>41276</v>
      </c>
      <c r="R25" s="66">
        <v>20</v>
      </c>
    </row>
    <row r="26" spans="1:18" ht="60">
      <c r="A26" s="66">
        <v>21</v>
      </c>
      <c r="B26" s="37"/>
      <c r="C26" s="67" t="s">
        <v>262</v>
      </c>
      <c r="D26" s="67" t="s">
        <v>263</v>
      </c>
      <c r="E26" s="67" t="s">
        <v>264</v>
      </c>
      <c r="F26" s="66" t="s">
        <v>191</v>
      </c>
      <c r="G26" s="56" t="s">
        <v>192</v>
      </c>
      <c r="H26" s="29" t="s">
        <v>32</v>
      </c>
      <c r="I26" s="56" t="s">
        <v>193</v>
      </c>
      <c r="J26" s="68" t="s">
        <v>248</v>
      </c>
      <c r="K26" s="65">
        <v>50000</v>
      </c>
      <c r="L26" s="69">
        <v>42500</v>
      </c>
      <c r="M26" s="70">
        <v>41200</v>
      </c>
      <c r="N26" s="69">
        <v>45000</v>
      </c>
      <c r="O26" s="66">
        <v>20</v>
      </c>
      <c r="P26" s="71"/>
      <c r="Q26" s="72"/>
      <c r="R26" s="66">
        <v>20</v>
      </c>
    </row>
    <row r="27" spans="1:18" ht="45">
      <c r="A27" s="66">
        <v>22</v>
      </c>
      <c r="B27" s="37"/>
      <c r="C27" s="67" t="s">
        <v>265</v>
      </c>
      <c r="D27" s="67" t="s">
        <v>266</v>
      </c>
      <c r="E27" s="67" t="s">
        <v>267</v>
      </c>
      <c r="F27" s="66" t="s">
        <v>191</v>
      </c>
      <c r="G27" s="56" t="s">
        <v>192</v>
      </c>
      <c r="H27" s="29" t="s">
        <v>32</v>
      </c>
      <c r="I27" s="56" t="s">
        <v>193</v>
      </c>
      <c r="J27" s="68" t="s">
        <v>248</v>
      </c>
      <c r="K27" s="65">
        <v>50000</v>
      </c>
      <c r="L27" s="69">
        <v>42500</v>
      </c>
      <c r="M27" s="70">
        <v>41200</v>
      </c>
      <c r="N27" s="69">
        <v>45000</v>
      </c>
      <c r="O27" s="66">
        <v>20</v>
      </c>
      <c r="P27" s="71">
        <v>2500</v>
      </c>
      <c r="Q27" s="72">
        <v>41276</v>
      </c>
      <c r="R27" s="66">
        <v>20</v>
      </c>
    </row>
    <row r="28" spans="1:18" ht="30">
      <c r="A28" s="66">
        <v>23</v>
      </c>
      <c r="B28" s="37"/>
      <c r="C28" s="67" t="s">
        <v>268</v>
      </c>
      <c r="D28" s="67" t="s">
        <v>269</v>
      </c>
      <c r="E28" s="67" t="s">
        <v>270</v>
      </c>
      <c r="F28" s="66" t="s">
        <v>191</v>
      </c>
      <c r="G28" s="56" t="s">
        <v>192</v>
      </c>
      <c r="H28" s="29" t="s">
        <v>48</v>
      </c>
      <c r="I28" s="56" t="s">
        <v>193</v>
      </c>
      <c r="J28" s="68" t="s">
        <v>79</v>
      </c>
      <c r="K28" s="65">
        <v>50000</v>
      </c>
      <c r="L28" s="69">
        <v>42500</v>
      </c>
      <c r="M28" s="70">
        <v>41200</v>
      </c>
      <c r="N28" s="69">
        <v>45000</v>
      </c>
      <c r="O28" s="66">
        <v>20</v>
      </c>
      <c r="P28" s="71">
        <v>2500</v>
      </c>
      <c r="Q28" s="72">
        <v>41276</v>
      </c>
      <c r="R28" s="66">
        <v>20</v>
      </c>
    </row>
    <row r="29" spans="1:18" ht="45">
      <c r="A29" s="66">
        <v>24</v>
      </c>
      <c r="B29" s="37"/>
      <c r="C29" s="67" t="s">
        <v>271</v>
      </c>
      <c r="D29" s="67" t="s">
        <v>272</v>
      </c>
      <c r="E29" s="67" t="s">
        <v>273</v>
      </c>
      <c r="F29" s="66" t="s">
        <v>191</v>
      </c>
      <c r="G29" s="56" t="s">
        <v>192</v>
      </c>
      <c r="H29" s="29" t="s">
        <v>48</v>
      </c>
      <c r="I29" s="56" t="s">
        <v>193</v>
      </c>
      <c r="J29" s="68" t="s">
        <v>248</v>
      </c>
      <c r="K29" s="65">
        <v>50000</v>
      </c>
      <c r="L29" s="69">
        <v>42500</v>
      </c>
      <c r="M29" s="70">
        <v>41200</v>
      </c>
      <c r="N29" s="69">
        <v>45000</v>
      </c>
      <c r="O29" s="66">
        <v>20</v>
      </c>
      <c r="P29" s="71">
        <v>2500</v>
      </c>
      <c r="Q29" s="72">
        <v>41247</v>
      </c>
      <c r="R29" s="66">
        <v>20</v>
      </c>
    </row>
    <row r="30" spans="1:18" ht="45">
      <c r="A30" s="66">
        <v>25</v>
      </c>
      <c r="B30" s="37"/>
      <c r="C30" s="67" t="s">
        <v>274</v>
      </c>
      <c r="D30" s="67" t="s">
        <v>275</v>
      </c>
      <c r="E30" s="67" t="s">
        <v>276</v>
      </c>
      <c r="F30" s="66" t="s">
        <v>191</v>
      </c>
      <c r="G30" s="56" t="s">
        <v>192</v>
      </c>
      <c r="H30" s="29" t="s">
        <v>48</v>
      </c>
      <c r="I30" s="56" t="s">
        <v>193</v>
      </c>
      <c r="J30" s="68" t="s">
        <v>248</v>
      </c>
      <c r="K30" s="65">
        <v>50000</v>
      </c>
      <c r="L30" s="69">
        <v>42500</v>
      </c>
      <c r="M30" s="70">
        <v>41200</v>
      </c>
      <c r="N30" s="69">
        <v>45000</v>
      </c>
      <c r="O30" s="66">
        <v>20</v>
      </c>
      <c r="P30" s="71">
        <v>2500</v>
      </c>
      <c r="Q30" s="72">
        <v>41247</v>
      </c>
      <c r="R30" s="66">
        <v>20</v>
      </c>
    </row>
    <row r="31" spans="1:18" ht="45">
      <c r="A31" s="66">
        <v>26</v>
      </c>
      <c r="B31" s="37"/>
      <c r="C31" s="67" t="s">
        <v>277</v>
      </c>
      <c r="D31" s="67" t="s">
        <v>278</v>
      </c>
      <c r="E31" s="67" t="s">
        <v>279</v>
      </c>
      <c r="F31" s="66" t="s">
        <v>191</v>
      </c>
      <c r="G31" s="56" t="s">
        <v>192</v>
      </c>
      <c r="H31" s="29" t="s">
        <v>48</v>
      </c>
      <c r="I31" s="56" t="s">
        <v>193</v>
      </c>
      <c r="J31" s="68" t="s">
        <v>248</v>
      </c>
      <c r="K31" s="65">
        <v>50000</v>
      </c>
      <c r="L31" s="69">
        <v>42500</v>
      </c>
      <c r="M31" s="70">
        <v>41200</v>
      </c>
      <c r="N31" s="69">
        <v>45000</v>
      </c>
      <c r="O31" s="66">
        <v>20</v>
      </c>
      <c r="P31" s="71">
        <v>2500</v>
      </c>
      <c r="Q31" s="72">
        <v>41247</v>
      </c>
      <c r="R31" s="66">
        <v>20</v>
      </c>
    </row>
    <row r="32" spans="1:18" ht="75">
      <c r="A32" s="66">
        <v>27</v>
      </c>
      <c r="B32" s="37"/>
      <c r="C32" s="67" t="s">
        <v>280</v>
      </c>
      <c r="D32" s="67" t="s">
        <v>272</v>
      </c>
      <c r="E32" s="67" t="s">
        <v>281</v>
      </c>
      <c r="F32" s="66" t="s">
        <v>191</v>
      </c>
      <c r="G32" s="56" t="s">
        <v>192</v>
      </c>
      <c r="H32" s="29" t="s">
        <v>32</v>
      </c>
      <c r="I32" s="56" t="s">
        <v>193</v>
      </c>
      <c r="J32" s="68" t="s">
        <v>282</v>
      </c>
      <c r="K32" s="65">
        <v>50000</v>
      </c>
      <c r="L32" s="69">
        <v>42500</v>
      </c>
      <c r="M32" s="70">
        <v>41200</v>
      </c>
      <c r="N32" s="69">
        <v>45000</v>
      </c>
      <c r="O32" s="66">
        <v>20</v>
      </c>
      <c r="P32" s="71">
        <v>2500</v>
      </c>
      <c r="Q32" s="72">
        <v>41276</v>
      </c>
      <c r="R32" s="66">
        <v>20</v>
      </c>
    </row>
    <row r="33" spans="1:18" ht="45">
      <c r="A33" s="66">
        <v>28</v>
      </c>
      <c r="B33" s="37"/>
      <c r="C33" s="67" t="s">
        <v>283</v>
      </c>
      <c r="D33" s="67" t="s">
        <v>284</v>
      </c>
      <c r="E33" s="67" t="s">
        <v>285</v>
      </c>
      <c r="F33" s="66" t="s">
        <v>191</v>
      </c>
      <c r="G33" s="56" t="s">
        <v>192</v>
      </c>
      <c r="H33" s="29" t="s">
        <v>32</v>
      </c>
      <c r="I33" s="56" t="s">
        <v>209</v>
      </c>
      <c r="J33" s="68" t="s">
        <v>225</v>
      </c>
      <c r="K33" s="65">
        <v>50000</v>
      </c>
      <c r="L33" s="69">
        <v>42500</v>
      </c>
      <c r="M33" s="70">
        <v>41200</v>
      </c>
      <c r="N33" s="69">
        <v>45000</v>
      </c>
      <c r="O33" s="66">
        <v>20</v>
      </c>
      <c r="P33" s="71"/>
      <c r="Q33" s="72"/>
      <c r="R33" s="66">
        <v>20</v>
      </c>
    </row>
    <row r="34" spans="1:18" ht="30">
      <c r="A34" s="66">
        <v>29</v>
      </c>
      <c r="B34" s="37"/>
      <c r="C34" s="67" t="s">
        <v>286</v>
      </c>
      <c r="D34" s="67" t="s">
        <v>287</v>
      </c>
      <c r="E34" s="67" t="s">
        <v>288</v>
      </c>
      <c r="F34" s="66" t="s">
        <v>191</v>
      </c>
      <c r="G34" s="56" t="s">
        <v>192</v>
      </c>
      <c r="H34" s="29" t="s">
        <v>32</v>
      </c>
      <c r="I34" s="56" t="s">
        <v>193</v>
      </c>
      <c r="J34" s="68" t="s">
        <v>289</v>
      </c>
      <c r="K34" s="65">
        <v>50000</v>
      </c>
      <c r="L34" s="69">
        <v>42500</v>
      </c>
      <c r="M34" s="70">
        <v>41200</v>
      </c>
      <c r="N34" s="69">
        <v>45000</v>
      </c>
      <c r="O34" s="66">
        <v>20</v>
      </c>
      <c r="P34" s="71"/>
      <c r="Q34" s="72"/>
      <c r="R34" s="66">
        <v>20</v>
      </c>
    </row>
    <row r="35" spans="1:18" ht="30">
      <c r="A35" s="66">
        <v>30</v>
      </c>
      <c r="B35" s="37"/>
      <c r="C35" s="67" t="s">
        <v>290</v>
      </c>
      <c r="D35" s="67" t="s">
        <v>291</v>
      </c>
      <c r="E35" s="67" t="s">
        <v>239</v>
      </c>
      <c r="F35" s="66" t="s">
        <v>191</v>
      </c>
      <c r="G35" s="56" t="s">
        <v>192</v>
      </c>
      <c r="H35" s="29" t="s">
        <v>48</v>
      </c>
      <c r="I35" s="56" t="s">
        <v>193</v>
      </c>
      <c r="J35" s="68" t="s">
        <v>292</v>
      </c>
      <c r="K35" s="65">
        <v>50000</v>
      </c>
      <c r="L35" s="69">
        <v>42500</v>
      </c>
      <c r="M35" s="70">
        <v>41200</v>
      </c>
      <c r="N35" s="69">
        <v>45000</v>
      </c>
      <c r="O35" s="66">
        <v>20</v>
      </c>
      <c r="P35" s="71">
        <v>2500</v>
      </c>
      <c r="Q35" s="72">
        <v>41247</v>
      </c>
      <c r="R35" s="66">
        <v>20</v>
      </c>
    </row>
    <row r="36" spans="1:18" ht="30">
      <c r="A36" s="66">
        <v>31</v>
      </c>
      <c r="B36" s="37"/>
      <c r="C36" s="67" t="s">
        <v>293</v>
      </c>
      <c r="D36" s="67" t="s">
        <v>294</v>
      </c>
      <c r="E36" s="67" t="s">
        <v>239</v>
      </c>
      <c r="F36" s="66" t="s">
        <v>191</v>
      </c>
      <c r="G36" s="56" t="s">
        <v>192</v>
      </c>
      <c r="H36" s="29" t="s">
        <v>32</v>
      </c>
      <c r="I36" s="56" t="s">
        <v>193</v>
      </c>
      <c r="J36" s="68" t="s">
        <v>292</v>
      </c>
      <c r="K36" s="65">
        <v>50000</v>
      </c>
      <c r="L36" s="69">
        <v>42500</v>
      </c>
      <c r="M36" s="70">
        <v>41200</v>
      </c>
      <c r="N36" s="69">
        <v>45000</v>
      </c>
      <c r="O36" s="66">
        <v>20</v>
      </c>
      <c r="P36" s="71"/>
      <c r="Q36" s="72"/>
      <c r="R36" s="66">
        <v>20</v>
      </c>
    </row>
    <row r="37" spans="1:18" ht="45">
      <c r="A37" s="66">
        <v>32</v>
      </c>
      <c r="B37" s="37"/>
      <c r="C37" s="67" t="s">
        <v>295</v>
      </c>
      <c r="D37" s="67" t="s">
        <v>296</v>
      </c>
      <c r="E37" s="67" t="s">
        <v>213</v>
      </c>
      <c r="F37" s="66" t="s">
        <v>191</v>
      </c>
      <c r="G37" s="56" t="s">
        <v>192</v>
      </c>
      <c r="H37" s="29" t="s">
        <v>32</v>
      </c>
      <c r="I37" s="56" t="s">
        <v>193</v>
      </c>
      <c r="J37" s="68" t="s">
        <v>240</v>
      </c>
      <c r="K37" s="65">
        <v>50000</v>
      </c>
      <c r="L37" s="69">
        <v>42500</v>
      </c>
      <c r="M37" s="70">
        <v>41200</v>
      </c>
      <c r="N37" s="69">
        <v>45000</v>
      </c>
      <c r="O37" s="66">
        <v>20</v>
      </c>
      <c r="P37" s="71">
        <v>2500</v>
      </c>
      <c r="Q37" s="72">
        <v>41276</v>
      </c>
      <c r="R37" s="66">
        <v>20</v>
      </c>
    </row>
    <row r="38" spans="1:18" ht="45">
      <c r="A38" s="66">
        <v>33</v>
      </c>
      <c r="B38" s="37"/>
      <c r="C38" s="67" t="s">
        <v>297</v>
      </c>
      <c r="D38" s="67" t="s">
        <v>298</v>
      </c>
      <c r="E38" s="67" t="s">
        <v>299</v>
      </c>
      <c r="F38" s="66" t="s">
        <v>191</v>
      </c>
      <c r="G38" s="56" t="s">
        <v>192</v>
      </c>
      <c r="H38" s="29" t="s">
        <v>48</v>
      </c>
      <c r="I38" s="56" t="s">
        <v>193</v>
      </c>
      <c r="J38" s="68" t="s">
        <v>44</v>
      </c>
      <c r="K38" s="65">
        <v>50000</v>
      </c>
      <c r="L38" s="69">
        <v>42500</v>
      </c>
      <c r="M38" s="70">
        <v>41200</v>
      </c>
      <c r="N38" s="69">
        <v>45000</v>
      </c>
      <c r="O38" s="66">
        <v>20</v>
      </c>
      <c r="P38" s="71">
        <v>2500</v>
      </c>
      <c r="Q38" s="72">
        <v>41276</v>
      </c>
      <c r="R38" s="66">
        <v>20</v>
      </c>
    </row>
    <row r="39" spans="1:18" ht="45">
      <c r="A39" s="66">
        <v>34</v>
      </c>
      <c r="B39" s="37"/>
      <c r="C39" s="67" t="s">
        <v>300</v>
      </c>
      <c r="D39" s="73" t="s">
        <v>254</v>
      </c>
      <c r="E39" s="67" t="s">
        <v>301</v>
      </c>
      <c r="F39" s="66" t="s">
        <v>191</v>
      </c>
      <c r="G39" s="56" t="s">
        <v>192</v>
      </c>
      <c r="H39" s="29" t="s">
        <v>32</v>
      </c>
      <c r="I39" s="56" t="s">
        <v>193</v>
      </c>
      <c r="J39" s="68" t="s">
        <v>302</v>
      </c>
      <c r="K39" s="65">
        <v>50000</v>
      </c>
      <c r="L39" s="69">
        <v>42500</v>
      </c>
      <c r="M39" s="70">
        <v>41200</v>
      </c>
      <c r="N39" s="69">
        <v>45000</v>
      </c>
      <c r="O39" s="66">
        <v>20</v>
      </c>
      <c r="P39" s="71">
        <v>2500</v>
      </c>
      <c r="Q39" s="72">
        <v>41247</v>
      </c>
      <c r="R39" s="66">
        <v>20</v>
      </c>
    </row>
    <row r="40" spans="1:18" ht="45">
      <c r="A40" s="66">
        <v>35</v>
      </c>
      <c r="B40" s="37"/>
      <c r="C40" s="67" t="s">
        <v>303</v>
      </c>
      <c r="D40" s="67" t="s">
        <v>304</v>
      </c>
      <c r="E40" s="67" t="s">
        <v>213</v>
      </c>
      <c r="F40" s="66" t="s">
        <v>191</v>
      </c>
      <c r="G40" s="56" t="s">
        <v>192</v>
      </c>
      <c r="H40" s="29" t="s">
        <v>32</v>
      </c>
      <c r="I40" s="56" t="s">
        <v>193</v>
      </c>
      <c r="J40" s="68" t="s">
        <v>305</v>
      </c>
      <c r="K40" s="65">
        <v>50000</v>
      </c>
      <c r="L40" s="69">
        <v>42500</v>
      </c>
      <c r="M40" s="70">
        <v>41200</v>
      </c>
      <c r="N40" s="69">
        <v>45000</v>
      </c>
      <c r="O40" s="66">
        <v>20</v>
      </c>
      <c r="P40" s="71">
        <v>2500</v>
      </c>
      <c r="Q40" s="72">
        <v>41276</v>
      </c>
      <c r="R40" s="66">
        <v>20</v>
      </c>
    </row>
    <row r="41" spans="1:18" ht="30">
      <c r="A41" s="66">
        <v>36</v>
      </c>
      <c r="B41" s="37"/>
      <c r="C41" s="67" t="s">
        <v>306</v>
      </c>
      <c r="D41" s="67" t="s">
        <v>307</v>
      </c>
      <c r="E41" s="67" t="s">
        <v>288</v>
      </c>
      <c r="F41" s="66" t="s">
        <v>191</v>
      </c>
      <c r="G41" s="56" t="s">
        <v>192</v>
      </c>
      <c r="H41" s="29" t="s">
        <v>48</v>
      </c>
      <c r="I41" s="56" t="s">
        <v>193</v>
      </c>
      <c r="J41" s="68" t="s">
        <v>79</v>
      </c>
      <c r="K41" s="65">
        <v>50000</v>
      </c>
      <c r="L41" s="69">
        <v>42500</v>
      </c>
      <c r="M41" s="70">
        <v>41200</v>
      </c>
      <c r="N41" s="69">
        <v>45000</v>
      </c>
      <c r="O41" s="66">
        <v>20</v>
      </c>
      <c r="P41" s="71">
        <v>2500</v>
      </c>
      <c r="Q41" s="72">
        <v>41247</v>
      </c>
      <c r="R41" s="66">
        <v>20</v>
      </c>
    </row>
    <row r="42" spans="1:18" ht="45">
      <c r="A42" s="66">
        <v>37</v>
      </c>
      <c r="B42" s="37"/>
      <c r="C42" s="67" t="s">
        <v>308</v>
      </c>
      <c r="D42" s="67" t="s">
        <v>309</v>
      </c>
      <c r="E42" s="67" t="s">
        <v>310</v>
      </c>
      <c r="F42" s="66" t="s">
        <v>191</v>
      </c>
      <c r="G42" s="56" t="s">
        <v>192</v>
      </c>
      <c r="H42" s="29" t="s">
        <v>48</v>
      </c>
      <c r="I42" s="56" t="s">
        <v>193</v>
      </c>
      <c r="J42" s="68" t="s">
        <v>311</v>
      </c>
      <c r="K42" s="65">
        <v>50000</v>
      </c>
      <c r="L42" s="69">
        <v>42500</v>
      </c>
      <c r="M42" s="70">
        <v>41200</v>
      </c>
      <c r="N42" s="69">
        <v>45000</v>
      </c>
      <c r="O42" s="66">
        <v>20</v>
      </c>
      <c r="P42" s="71">
        <v>2500</v>
      </c>
      <c r="Q42" s="72">
        <v>41247</v>
      </c>
      <c r="R42" s="66">
        <v>20</v>
      </c>
    </row>
    <row r="43" spans="1:18" ht="60">
      <c r="A43" s="66">
        <v>38</v>
      </c>
      <c r="B43" s="37"/>
      <c r="C43" s="67" t="s">
        <v>312</v>
      </c>
      <c r="D43" s="67" t="s">
        <v>313</v>
      </c>
      <c r="E43" s="67" t="s">
        <v>314</v>
      </c>
      <c r="F43" s="66" t="s">
        <v>191</v>
      </c>
      <c r="G43" s="56" t="s">
        <v>192</v>
      </c>
      <c r="H43" s="29" t="s">
        <v>32</v>
      </c>
      <c r="I43" s="56" t="s">
        <v>193</v>
      </c>
      <c r="J43" s="68" t="s">
        <v>315</v>
      </c>
      <c r="K43" s="65">
        <v>50000</v>
      </c>
      <c r="L43" s="69">
        <v>42500</v>
      </c>
      <c r="M43" s="70">
        <v>41200</v>
      </c>
      <c r="N43" s="69">
        <v>45000</v>
      </c>
      <c r="O43" s="66">
        <v>20</v>
      </c>
      <c r="P43" s="71">
        <v>2500</v>
      </c>
      <c r="Q43" s="72">
        <v>41247</v>
      </c>
      <c r="R43" s="66">
        <v>20</v>
      </c>
    </row>
    <row r="44" spans="1:18" ht="30">
      <c r="A44" s="66">
        <v>39</v>
      </c>
      <c r="B44" s="37"/>
      <c r="C44" s="67" t="s">
        <v>316</v>
      </c>
      <c r="D44" s="67" t="s">
        <v>317</v>
      </c>
      <c r="E44" s="67" t="s">
        <v>318</v>
      </c>
      <c r="F44" s="66" t="s">
        <v>191</v>
      </c>
      <c r="G44" s="56" t="s">
        <v>192</v>
      </c>
      <c r="H44" s="29" t="s">
        <v>32</v>
      </c>
      <c r="I44" s="56" t="s">
        <v>193</v>
      </c>
      <c r="J44" s="68" t="s">
        <v>319</v>
      </c>
      <c r="K44" s="65">
        <v>50000</v>
      </c>
      <c r="L44" s="69">
        <v>42500</v>
      </c>
      <c r="M44" s="70">
        <v>41200</v>
      </c>
      <c r="N44" s="69">
        <v>45000</v>
      </c>
      <c r="O44" s="66">
        <v>20</v>
      </c>
      <c r="P44" s="71">
        <v>2500</v>
      </c>
      <c r="Q44" s="72">
        <v>41276</v>
      </c>
      <c r="R44" s="66">
        <v>20</v>
      </c>
    </row>
    <row r="45" spans="1:18" ht="60">
      <c r="A45" s="66">
        <v>40</v>
      </c>
      <c r="B45" s="37"/>
      <c r="C45" s="67" t="s">
        <v>320</v>
      </c>
      <c r="D45" s="67" t="s">
        <v>321</v>
      </c>
      <c r="E45" s="67" t="s">
        <v>322</v>
      </c>
      <c r="F45" s="66" t="s">
        <v>191</v>
      </c>
      <c r="G45" s="56" t="s">
        <v>192</v>
      </c>
      <c r="H45" s="29" t="s">
        <v>32</v>
      </c>
      <c r="I45" s="56" t="s">
        <v>193</v>
      </c>
      <c r="J45" s="68" t="s">
        <v>44</v>
      </c>
      <c r="K45" s="65">
        <v>50000</v>
      </c>
      <c r="L45" s="69">
        <v>42500</v>
      </c>
      <c r="M45" s="70">
        <v>41200</v>
      </c>
      <c r="N45" s="69">
        <v>45000</v>
      </c>
      <c r="O45" s="66">
        <v>20</v>
      </c>
      <c r="P45" s="71">
        <v>2500</v>
      </c>
      <c r="Q45" s="72">
        <v>41247</v>
      </c>
      <c r="R45" s="66">
        <v>20</v>
      </c>
    </row>
    <row r="46" spans="1:18" ht="45">
      <c r="A46" s="66">
        <v>41</v>
      </c>
      <c r="B46" s="37"/>
      <c r="C46" s="67" t="s">
        <v>323</v>
      </c>
      <c r="D46" s="67" t="s">
        <v>324</v>
      </c>
      <c r="E46" s="67" t="s">
        <v>325</v>
      </c>
      <c r="F46" s="66" t="s">
        <v>191</v>
      </c>
      <c r="G46" s="56" t="s">
        <v>192</v>
      </c>
      <c r="H46" s="29" t="s">
        <v>48</v>
      </c>
      <c r="I46" s="56" t="s">
        <v>193</v>
      </c>
      <c r="J46" s="68" t="s">
        <v>292</v>
      </c>
      <c r="K46" s="65">
        <v>50000</v>
      </c>
      <c r="L46" s="69">
        <v>42500</v>
      </c>
      <c r="M46" s="70">
        <v>41200</v>
      </c>
      <c r="N46" s="69">
        <v>45000</v>
      </c>
      <c r="O46" s="66">
        <v>20</v>
      </c>
      <c r="P46" s="71">
        <v>2500</v>
      </c>
      <c r="Q46" s="72">
        <v>41276</v>
      </c>
      <c r="R46" s="66">
        <v>20</v>
      </c>
    </row>
    <row r="47" spans="1:18" ht="30">
      <c r="A47" s="66">
        <v>42</v>
      </c>
      <c r="B47" s="37"/>
      <c r="C47" s="67" t="s">
        <v>326</v>
      </c>
      <c r="D47" s="67" t="s">
        <v>327</v>
      </c>
      <c r="E47" s="67" t="s">
        <v>239</v>
      </c>
      <c r="F47" s="66" t="s">
        <v>191</v>
      </c>
      <c r="G47" s="56" t="s">
        <v>192</v>
      </c>
      <c r="H47" s="29" t="s">
        <v>32</v>
      </c>
      <c r="I47" s="56" t="s">
        <v>193</v>
      </c>
      <c r="J47" s="68" t="s">
        <v>81</v>
      </c>
      <c r="K47" s="65">
        <v>50000</v>
      </c>
      <c r="L47" s="69">
        <v>42500</v>
      </c>
      <c r="M47" s="70">
        <v>41200</v>
      </c>
      <c r="N47" s="69">
        <v>45000</v>
      </c>
      <c r="O47" s="66">
        <v>20</v>
      </c>
      <c r="P47" s="71">
        <v>2500</v>
      </c>
      <c r="Q47" s="72">
        <v>41247</v>
      </c>
      <c r="R47" s="66">
        <v>20</v>
      </c>
    </row>
    <row r="48" spans="1:18" ht="30">
      <c r="A48" s="66">
        <v>43</v>
      </c>
      <c r="B48" s="37"/>
      <c r="C48" s="75" t="s">
        <v>328</v>
      </c>
      <c r="D48" s="67" t="s">
        <v>329</v>
      </c>
      <c r="E48" s="67" t="s">
        <v>330</v>
      </c>
      <c r="F48" s="66" t="s">
        <v>191</v>
      </c>
      <c r="G48" s="56" t="s">
        <v>192</v>
      </c>
      <c r="H48" s="29" t="s">
        <v>48</v>
      </c>
      <c r="I48" s="56" t="s">
        <v>193</v>
      </c>
      <c r="J48" s="68" t="s">
        <v>44</v>
      </c>
      <c r="K48" s="65">
        <v>50000</v>
      </c>
      <c r="L48" s="69">
        <v>42500</v>
      </c>
      <c r="M48" s="70">
        <v>41200</v>
      </c>
      <c r="N48" s="69">
        <v>45000</v>
      </c>
      <c r="O48" s="66">
        <v>20</v>
      </c>
      <c r="P48" s="71">
        <v>2500</v>
      </c>
      <c r="Q48" s="72">
        <v>41276</v>
      </c>
      <c r="R48" s="66">
        <v>20</v>
      </c>
    </row>
    <row r="49" spans="1:18" ht="30">
      <c r="A49" s="66">
        <v>44</v>
      </c>
      <c r="B49" s="37"/>
      <c r="C49" s="67" t="s">
        <v>331</v>
      </c>
      <c r="D49" s="67" t="s">
        <v>332</v>
      </c>
      <c r="E49" s="67" t="s">
        <v>330</v>
      </c>
      <c r="F49" s="66" t="s">
        <v>191</v>
      </c>
      <c r="G49" s="56" t="s">
        <v>192</v>
      </c>
      <c r="H49" s="29" t="s">
        <v>32</v>
      </c>
      <c r="I49" s="56" t="s">
        <v>193</v>
      </c>
      <c r="J49" s="68" t="s">
        <v>333</v>
      </c>
      <c r="K49" s="65">
        <v>50000</v>
      </c>
      <c r="L49" s="69">
        <v>42500</v>
      </c>
      <c r="M49" s="70">
        <v>41200</v>
      </c>
      <c r="N49" s="69">
        <v>45000</v>
      </c>
      <c r="O49" s="66">
        <v>20</v>
      </c>
      <c r="P49" s="71">
        <v>2500</v>
      </c>
      <c r="Q49" s="72">
        <v>41247</v>
      </c>
      <c r="R49" s="66">
        <v>20</v>
      </c>
    </row>
    <row r="50" spans="1:18" ht="30">
      <c r="A50" s="66">
        <v>45</v>
      </c>
      <c r="B50" s="37"/>
      <c r="C50" s="67" t="s">
        <v>334</v>
      </c>
      <c r="D50" s="67" t="s">
        <v>335</v>
      </c>
      <c r="E50" s="67" t="s">
        <v>336</v>
      </c>
      <c r="F50" s="66" t="s">
        <v>191</v>
      </c>
      <c r="G50" s="56" t="s">
        <v>192</v>
      </c>
      <c r="H50" s="29" t="s">
        <v>48</v>
      </c>
      <c r="I50" s="56" t="s">
        <v>193</v>
      </c>
      <c r="J50" s="68" t="s">
        <v>337</v>
      </c>
      <c r="K50" s="65">
        <v>50000</v>
      </c>
      <c r="L50" s="69">
        <v>42500</v>
      </c>
      <c r="M50" s="70">
        <v>41200</v>
      </c>
      <c r="N50" s="69">
        <v>45000</v>
      </c>
      <c r="O50" s="66">
        <v>20</v>
      </c>
      <c r="P50" s="71">
        <v>2500</v>
      </c>
      <c r="Q50" s="72">
        <v>41276</v>
      </c>
      <c r="R50" s="66">
        <v>20</v>
      </c>
    </row>
    <row r="51" spans="1:18" ht="60">
      <c r="A51" s="66">
        <v>46</v>
      </c>
      <c r="B51" s="37"/>
      <c r="C51" s="67" t="s">
        <v>338</v>
      </c>
      <c r="D51" s="67" t="s">
        <v>339</v>
      </c>
      <c r="E51" s="67" t="s">
        <v>340</v>
      </c>
      <c r="F51" s="66" t="s">
        <v>191</v>
      </c>
      <c r="G51" s="56" t="s">
        <v>192</v>
      </c>
      <c r="H51" s="29" t="s">
        <v>48</v>
      </c>
      <c r="I51" s="56" t="s">
        <v>193</v>
      </c>
      <c r="J51" s="68" t="s">
        <v>341</v>
      </c>
      <c r="K51" s="65">
        <v>50000</v>
      </c>
      <c r="L51" s="69">
        <v>42500</v>
      </c>
      <c r="M51" s="70">
        <v>41200</v>
      </c>
      <c r="N51" s="69">
        <v>45000</v>
      </c>
      <c r="O51" s="66">
        <v>20</v>
      </c>
      <c r="P51" s="71">
        <v>2500</v>
      </c>
      <c r="Q51" s="72">
        <v>41247</v>
      </c>
      <c r="R51" s="66">
        <v>20</v>
      </c>
    </row>
    <row r="52" spans="1:18" ht="60">
      <c r="A52" s="66">
        <v>47</v>
      </c>
      <c r="B52" s="37"/>
      <c r="C52" s="67" t="s">
        <v>342</v>
      </c>
      <c r="D52" s="67" t="s">
        <v>343</v>
      </c>
      <c r="E52" s="67" t="s">
        <v>344</v>
      </c>
      <c r="F52" s="66" t="s">
        <v>191</v>
      </c>
      <c r="G52" s="56" t="s">
        <v>192</v>
      </c>
      <c r="H52" s="29" t="s">
        <v>32</v>
      </c>
      <c r="I52" s="56" t="s">
        <v>193</v>
      </c>
      <c r="J52" s="68" t="s">
        <v>345</v>
      </c>
      <c r="K52" s="65">
        <v>50000</v>
      </c>
      <c r="L52" s="69">
        <v>42500</v>
      </c>
      <c r="M52" s="70">
        <v>41200</v>
      </c>
      <c r="N52" s="69">
        <v>45000</v>
      </c>
      <c r="O52" s="66">
        <v>20</v>
      </c>
      <c r="P52" s="71">
        <v>2500</v>
      </c>
      <c r="Q52" s="72">
        <v>41247</v>
      </c>
      <c r="R52" s="66">
        <v>20</v>
      </c>
    </row>
    <row r="53" spans="1:18" ht="30">
      <c r="A53" s="66">
        <v>48</v>
      </c>
      <c r="B53" s="37"/>
      <c r="C53" s="67" t="s">
        <v>346</v>
      </c>
      <c r="D53" s="67" t="s">
        <v>347</v>
      </c>
      <c r="E53" s="67" t="s">
        <v>348</v>
      </c>
      <c r="F53" s="66" t="s">
        <v>191</v>
      </c>
      <c r="G53" s="56" t="s">
        <v>192</v>
      </c>
      <c r="H53" s="29" t="s">
        <v>32</v>
      </c>
      <c r="I53" s="56" t="s">
        <v>193</v>
      </c>
      <c r="J53" s="68" t="s">
        <v>349</v>
      </c>
      <c r="K53" s="65">
        <v>50000</v>
      </c>
      <c r="L53" s="69">
        <v>42500</v>
      </c>
      <c r="M53" s="70">
        <v>41200</v>
      </c>
      <c r="N53" s="69">
        <v>45000</v>
      </c>
      <c r="O53" s="66">
        <v>20</v>
      </c>
      <c r="P53" s="71">
        <v>2500</v>
      </c>
      <c r="Q53" s="72">
        <v>41288</v>
      </c>
      <c r="R53" s="66">
        <v>20</v>
      </c>
    </row>
    <row r="54" spans="1:18" ht="45">
      <c r="A54" s="66">
        <v>49</v>
      </c>
      <c r="B54" s="37"/>
      <c r="C54" s="67" t="s">
        <v>326</v>
      </c>
      <c r="D54" s="67" t="s">
        <v>350</v>
      </c>
      <c r="E54" s="67" t="s">
        <v>351</v>
      </c>
      <c r="F54" s="66" t="s">
        <v>191</v>
      </c>
      <c r="G54" s="56" t="s">
        <v>192</v>
      </c>
      <c r="H54" s="29" t="s">
        <v>32</v>
      </c>
      <c r="I54" s="56" t="s">
        <v>193</v>
      </c>
      <c r="J54" s="68" t="s">
        <v>44</v>
      </c>
      <c r="K54" s="65">
        <v>50000</v>
      </c>
      <c r="L54" s="69">
        <v>42500</v>
      </c>
      <c r="M54" s="70">
        <v>41200</v>
      </c>
      <c r="N54" s="69">
        <v>45000</v>
      </c>
      <c r="O54" s="66">
        <v>20</v>
      </c>
      <c r="P54" s="71">
        <v>2500</v>
      </c>
      <c r="Q54" s="72">
        <v>41247</v>
      </c>
      <c r="R54" s="66">
        <v>20</v>
      </c>
    </row>
    <row r="55" spans="1:18" ht="45">
      <c r="A55" s="66">
        <v>50</v>
      </c>
      <c r="B55" s="37"/>
      <c r="C55" s="67" t="s">
        <v>352</v>
      </c>
      <c r="D55" s="67" t="s">
        <v>353</v>
      </c>
      <c r="E55" s="67" t="s">
        <v>354</v>
      </c>
      <c r="F55" s="66" t="s">
        <v>191</v>
      </c>
      <c r="G55" s="56" t="s">
        <v>192</v>
      </c>
      <c r="H55" s="29" t="s">
        <v>48</v>
      </c>
      <c r="I55" s="56" t="s">
        <v>193</v>
      </c>
      <c r="J55" s="68" t="s">
        <v>79</v>
      </c>
      <c r="K55" s="65">
        <v>50000</v>
      </c>
      <c r="L55" s="69">
        <v>42500</v>
      </c>
      <c r="M55" s="70">
        <v>41200</v>
      </c>
      <c r="N55" s="69">
        <v>45000</v>
      </c>
      <c r="O55" s="66">
        <v>20</v>
      </c>
      <c r="P55" s="71">
        <v>2500</v>
      </c>
      <c r="Q55" s="72">
        <v>41276</v>
      </c>
      <c r="R55" s="66">
        <v>20</v>
      </c>
    </row>
    <row r="56" spans="1:18" ht="75">
      <c r="A56" s="66">
        <v>51</v>
      </c>
      <c r="B56" s="37"/>
      <c r="C56" s="67" t="s">
        <v>355</v>
      </c>
      <c r="D56" s="67" t="s">
        <v>293</v>
      </c>
      <c r="E56" s="67" t="s">
        <v>356</v>
      </c>
      <c r="F56" s="66" t="s">
        <v>191</v>
      </c>
      <c r="G56" s="56" t="s">
        <v>192</v>
      </c>
      <c r="H56" s="29" t="s">
        <v>48</v>
      </c>
      <c r="I56" s="56" t="s">
        <v>193</v>
      </c>
      <c r="J56" s="68" t="s">
        <v>333</v>
      </c>
      <c r="K56" s="65">
        <v>50000</v>
      </c>
      <c r="L56" s="69">
        <v>42500</v>
      </c>
      <c r="M56" s="70">
        <v>41200</v>
      </c>
      <c r="N56" s="69">
        <v>45000</v>
      </c>
      <c r="O56" s="66">
        <v>20</v>
      </c>
      <c r="P56" s="71">
        <v>2500</v>
      </c>
      <c r="Q56" s="72">
        <v>41276</v>
      </c>
      <c r="R56" s="66">
        <v>20</v>
      </c>
    </row>
    <row r="57" spans="1:18" ht="75">
      <c r="A57" s="66">
        <v>52</v>
      </c>
      <c r="B57" s="37"/>
      <c r="C57" s="67" t="s">
        <v>357</v>
      </c>
      <c r="D57" s="76" t="s">
        <v>358</v>
      </c>
      <c r="E57" s="76" t="s">
        <v>359</v>
      </c>
      <c r="F57" s="66" t="s">
        <v>191</v>
      </c>
      <c r="G57" s="62" t="s">
        <v>192</v>
      </c>
      <c r="H57" s="77" t="s">
        <v>32</v>
      </c>
      <c r="I57" s="62" t="s">
        <v>193</v>
      </c>
      <c r="J57" s="78" t="s">
        <v>360</v>
      </c>
      <c r="K57" s="79">
        <v>50000</v>
      </c>
      <c r="L57" s="80">
        <v>42500</v>
      </c>
      <c r="M57" s="81">
        <v>41200</v>
      </c>
      <c r="N57" s="80">
        <v>45000</v>
      </c>
      <c r="O57" s="82">
        <v>20</v>
      </c>
      <c r="P57" s="83"/>
      <c r="Q57" s="84"/>
      <c r="R57" s="82">
        <v>20</v>
      </c>
    </row>
    <row r="58" spans="1:18" ht="45">
      <c r="A58" s="66">
        <v>53</v>
      </c>
      <c r="B58" s="37"/>
      <c r="C58" s="85" t="s">
        <v>361</v>
      </c>
      <c r="D58" s="85" t="s">
        <v>362</v>
      </c>
      <c r="E58" s="85" t="s">
        <v>363</v>
      </c>
      <c r="F58" s="48" t="s">
        <v>191</v>
      </c>
      <c r="G58" s="86" t="s">
        <v>31</v>
      </c>
      <c r="H58" s="66" t="s">
        <v>32</v>
      </c>
      <c r="I58" s="66" t="s">
        <v>6</v>
      </c>
      <c r="J58" s="47" t="s">
        <v>140</v>
      </c>
      <c r="K58" s="87">
        <v>50000</v>
      </c>
      <c r="L58" s="88">
        <v>42500</v>
      </c>
      <c r="M58" s="89">
        <v>41248</v>
      </c>
      <c r="N58" s="88">
        <v>45000</v>
      </c>
      <c r="O58" s="90">
        <v>20</v>
      </c>
      <c r="P58" s="71">
        <v>2500</v>
      </c>
      <c r="Q58" s="91">
        <v>41310</v>
      </c>
      <c r="R58" s="71">
        <v>20</v>
      </c>
    </row>
    <row r="59" spans="1:18" ht="45">
      <c r="A59" s="66">
        <v>54</v>
      </c>
      <c r="B59" s="37"/>
      <c r="C59" s="92" t="s">
        <v>364</v>
      </c>
      <c r="D59" s="92" t="s">
        <v>365</v>
      </c>
      <c r="E59" s="85" t="s">
        <v>366</v>
      </c>
      <c r="F59" s="48" t="s">
        <v>191</v>
      </c>
      <c r="G59" s="86" t="s">
        <v>31</v>
      </c>
      <c r="H59" s="66" t="s">
        <v>32</v>
      </c>
      <c r="I59" s="66" t="s">
        <v>6</v>
      </c>
      <c r="J59" s="47" t="s">
        <v>124</v>
      </c>
      <c r="K59" s="87">
        <v>50000</v>
      </c>
      <c r="L59" s="88">
        <v>42500</v>
      </c>
      <c r="M59" s="89">
        <v>41248</v>
      </c>
      <c r="N59" s="88">
        <v>45000</v>
      </c>
      <c r="O59" s="90">
        <v>20</v>
      </c>
      <c r="P59" s="71">
        <v>2500</v>
      </c>
      <c r="Q59" s="91">
        <v>41310</v>
      </c>
      <c r="R59" s="71">
        <v>20</v>
      </c>
    </row>
    <row r="60" spans="1:18" ht="75">
      <c r="A60" s="66">
        <v>55</v>
      </c>
      <c r="B60" s="37"/>
      <c r="C60" s="85" t="s">
        <v>367</v>
      </c>
      <c r="D60" s="85" t="s">
        <v>368</v>
      </c>
      <c r="E60" s="85" t="s">
        <v>369</v>
      </c>
      <c r="F60" s="48" t="s">
        <v>191</v>
      </c>
      <c r="G60" s="86" t="s">
        <v>31</v>
      </c>
      <c r="H60" s="86" t="s">
        <v>48</v>
      </c>
      <c r="I60" s="66" t="s">
        <v>6</v>
      </c>
      <c r="J60" s="47" t="s">
        <v>51</v>
      </c>
      <c r="K60" s="87">
        <v>50000</v>
      </c>
      <c r="L60" s="88">
        <v>42500</v>
      </c>
      <c r="M60" s="89">
        <v>41248</v>
      </c>
      <c r="N60" s="88">
        <v>45000</v>
      </c>
      <c r="O60" s="90">
        <v>20</v>
      </c>
      <c r="P60" s="71">
        <v>2500</v>
      </c>
      <c r="Q60" s="91">
        <v>41310</v>
      </c>
      <c r="R60" s="71">
        <v>20</v>
      </c>
    </row>
    <row r="61" spans="1:18" ht="30">
      <c r="A61" s="66">
        <v>56</v>
      </c>
      <c r="B61" s="37"/>
      <c r="C61" s="85" t="s">
        <v>370</v>
      </c>
      <c r="D61" s="85" t="s">
        <v>371</v>
      </c>
      <c r="E61" s="85" t="s">
        <v>372</v>
      </c>
      <c r="F61" s="48" t="s">
        <v>191</v>
      </c>
      <c r="G61" s="86" t="s">
        <v>31</v>
      </c>
      <c r="H61" s="86" t="s">
        <v>48</v>
      </c>
      <c r="I61" s="66" t="s">
        <v>6</v>
      </c>
      <c r="J61" s="47" t="s">
        <v>373</v>
      </c>
      <c r="K61" s="87">
        <v>50000</v>
      </c>
      <c r="L61" s="88">
        <v>42500</v>
      </c>
      <c r="M61" s="89">
        <v>41248</v>
      </c>
      <c r="N61" s="88">
        <v>45000</v>
      </c>
      <c r="O61" s="90">
        <v>20</v>
      </c>
      <c r="P61" s="71">
        <v>2500</v>
      </c>
      <c r="Q61" s="91">
        <v>41310</v>
      </c>
      <c r="R61" s="71">
        <v>20</v>
      </c>
    </row>
    <row r="62" spans="1:18" ht="75">
      <c r="A62" s="66">
        <v>57</v>
      </c>
      <c r="B62" s="37"/>
      <c r="C62" s="93" t="s">
        <v>374</v>
      </c>
      <c r="D62" s="93" t="s">
        <v>375</v>
      </c>
      <c r="E62" s="94" t="s">
        <v>376</v>
      </c>
      <c r="F62" s="48" t="s">
        <v>191</v>
      </c>
      <c r="G62" s="86" t="s">
        <v>31</v>
      </c>
      <c r="H62" s="86" t="s">
        <v>48</v>
      </c>
      <c r="I62" s="86" t="s">
        <v>6</v>
      </c>
      <c r="J62" s="67" t="s">
        <v>377</v>
      </c>
      <c r="K62" s="87">
        <v>50000</v>
      </c>
      <c r="L62" s="88">
        <v>42500</v>
      </c>
      <c r="M62" s="95">
        <v>41361</v>
      </c>
      <c r="N62" s="88">
        <v>45000</v>
      </c>
      <c r="O62" s="96">
        <v>20</v>
      </c>
      <c r="P62" s="71">
        <v>2500</v>
      </c>
      <c r="Q62" s="72">
        <v>41361</v>
      </c>
      <c r="R62" s="66">
        <v>20</v>
      </c>
    </row>
    <row r="63" spans="1:18" ht="75">
      <c r="A63" s="66">
        <v>58</v>
      </c>
      <c r="B63" s="37"/>
      <c r="C63" s="93" t="s">
        <v>378</v>
      </c>
      <c r="D63" s="93" t="s">
        <v>379</v>
      </c>
      <c r="E63" s="94" t="s">
        <v>380</v>
      </c>
      <c r="F63" s="48" t="s">
        <v>191</v>
      </c>
      <c r="G63" s="86" t="s">
        <v>31</v>
      </c>
      <c r="H63" s="86" t="s">
        <v>32</v>
      </c>
      <c r="I63" s="86" t="s">
        <v>6</v>
      </c>
      <c r="J63" s="67" t="s">
        <v>381</v>
      </c>
      <c r="K63" s="87">
        <v>50000</v>
      </c>
      <c r="L63" s="88">
        <v>42500</v>
      </c>
      <c r="M63" s="95">
        <v>41361</v>
      </c>
      <c r="N63" s="88">
        <v>45000</v>
      </c>
      <c r="O63" s="96">
        <v>20</v>
      </c>
      <c r="P63" s="71">
        <v>2500</v>
      </c>
      <c r="Q63" s="72">
        <v>41361</v>
      </c>
      <c r="R63" s="66">
        <v>20</v>
      </c>
    </row>
    <row r="64" spans="1:18" ht="60">
      <c r="A64" s="66">
        <v>59</v>
      </c>
      <c r="B64" s="37"/>
      <c r="C64" s="93" t="s">
        <v>382</v>
      </c>
      <c r="D64" s="93" t="s">
        <v>383</v>
      </c>
      <c r="E64" s="94" t="s">
        <v>384</v>
      </c>
      <c r="F64" s="48" t="s">
        <v>191</v>
      </c>
      <c r="G64" s="86" t="s">
        <v>31</v>
      </c>
      <c r="H64" s="86" t="s">
        <v>32</v>
      </c>
      <c r="I64" s="86" t="s">
        <v>6</v>
      </c>
      <c r="J64" s="67" t="s">
        <v>385</v>
      </c>
      <c r="K64" s="87">
        <v>50000</v>
      </c>
      <c r="L64" s="88">
        <v>42500</v>
      </c>
      <c r="M64" s="95">
        <v>41361</v>
      </c>
      <c r="N64" s="88">
        <v>45000</v>
      </c>
      <c r="O64" s="96">
        <v>20</v>
      </c>
      <c r="P64" s="71">
        <v>2500</v>
      </c>
      <c r="Q64" s="72">
        <v>41361</v>
      </c>
      <c r="R64" s="66">
        <v>20</v>
      </c>
    </row>
    <row r="65" spans="1:18" ht="45">
      <c r="A65" s="66">
        <v>60</v>
      </c>
      <c r="B65" s="37"/>
      <c r="C65" s="93" t="s">
        <v>386</v>
      </c>
      <c r="D65" s="93" t="s">
        <v>387</v>
      </c>
      <c r="E65" s="94" t="s">
        <v>388</v>
      </c>
      <c r="F65" s="48" t="s">
        <v>191</v>
      </c>
      <c r="G65" s="86" t="s">
        <v>31</v>
      </c>
      <c r="H65" s="86" t="s">
        <v>32</v>
      </c>
      <c r="I65" s="86" t="s">
        <v>6</v>
      </c>
      <c r="J65" s="67" t="s">
        <v>292</v>
      </c>
      <c r="K65" s="87">
        <v>50000</v>
      </c>
      <c r="L65" s="88">
        <v>42500</v>
      </c>
      <c r="M65" s="95">
        <v>41361</v>
      </c>
      <c r="N65" s="88">
        <v>45000</v>
      </c>
      <c r="O65" s="96">
        <v>20</v>
      </c>
      <c r="P65" s="71">
        <v>2500</v>
      </c>
      <c r="Q65" s="72">
        <v>41361</v>
      </c>
      <c r="R65" s="66">
        <v>20</v>
      </c>
    </row>
    <row r="66" spans="1:18" ht="120">
      <c r="A66" s="66">
        <v>61</v>
      </c>
      <c r="B66" s="37"/>
      <c r="C66" s="93" t="s">
        <v>389</v>
      </c>
      <c r="D66" s="93" t="s">
        <v>390</v>
      </c>
      <c r="E66" s="94" t="s">
        <v>391</v>
      </c>
      <c r="F66" s="48" t="s">
        <v>191</v>
      </c>
      <c r="G66" s="86" t="s">
        <v>31</v>
      </c>
      <c r="H66" s="86" t="s">
        <v>48</v>
      </c>
      <c r="I66" s="86" t="s">
        <v>6</v>
      </c>
      <c r="J66" s="67" t="s">
        <v>392</v>
      </c>
      <c r="K66" s="87">
        <v>50000</v>
      </c>
      <c r="L66" s="88">
        <v>42500</v>
      </c>
      <c r="M66" s="95">
        <v>41361</v>
      </c>
      <c r="N66" s="88">
        <v>45000</v>
      </c>
      <c r="O66" s="96">
        <v>20</v>
      </c>
      <c r="P66" s="71">
        <v>2500</v>
      </c>
      <c r="Q66" s="72">
        <v>41361</v>
      </c>
      <c r="R66" s="66">
        <v>20</v>
      </c>
    </row>
    <row r="67" spans="1:18" ht="75">
      <c r="A67" s="66">
        <v>62</v>
      </c>
      <c r="B67" s="37"/>
      <c r="C67" s="97" t="s">
        <v>393</v>
      </c>
      <c r="D67" s="93" t="s">
        <v>394</v>
      </c>
      <c r="E67" s="94" t="s">
        <v>395</v>
      </c>
      <c r="F67" s="48" t="s">
        <v>191</v>
      </c>
      <c r="G67" s="86" t="s">
        <v>31</v>
      </c>
      <c r="H67" s="86" t="s">
        <v>48</v>
      </c>
      <c r="I67" s="86" t="s">
        <v>6</v>
      </c>
      <c r="J67" s="67" t="s">
        <v>396</v>
      </c>
      <c r="K67" s="87">
        <v>50000</v>
      </c>
      <c r="L67" s="88">
        <v>42500</v>
      </c>
      <c r="M67" s="95">
        <v>41361</v>
      </c>
      <c r="N67" s="88">
        <v>45000</v>
      </c>
      <c r="O67" s="96">
        <v>20</v>
      </c>
      <c r="P67" s="71">
        <v>2500</v>
      </c>
      <c r="Q67" s="72">
        <v>41361</v>
      </c>
      <c r="R67" s="66">
        <v>20</v>
      </c>
    </row>
    <row r="68" spans="1:18" ht="45">
      <c r="A68" s="66">
        <v>63</v>
      </c>
      <c r="B68" s="37"/>
      <c r="C68" s="93" t="s">
        <v>397</v>
      </c>
      <c r="D68" s="93" t="s">
        <v>398</v>
      </c>
      <c r="E68" s="98" t="s">
        <v>399</v>
      </c>
      <c r="F68" s="48" t="s">
        <v>191</v>
      </c>
      <c r="G68" s="86" t="s">
        <v>31</v>
      </c>
      <c r="H68" s="86" t="s">
        <v>32</v>
      </c>
      <c r="I68" s="86" t="s">
        <v>6</v>
      </c>
      <c r="J68" s="67" t="s">
        <v>400</v>
      </c>
      <c r="K68" s="87">
        <v>50000</v>
      </c>
      <c r="L68" s="88">
        <v>42500</v>
      </c>
      <c r="M68" s="95">
        <v>41361</v>
      </c>
      <c r="N68" s="88">
        <v>45000</v>
      </c>
      <c r="O68" s="96">
        <v>20</v>
      </c>
      <c r="P68" s="71">
        <v>2500</v>
      </c>
      <c r="Q68" s="72">
        <v>41361</v>
      </c>
      <c r="R68" s="66">
        <v>20</v>
      </c>
    </row>
    <row r="69" spans="1:18" ht="45">
      <c r="A69" s="66">
        <v>64</v>
      </c>
      <c r="B69" s="37"/>
      <c r="C69" s="93" t="s">
        <v>401</v>
      </c>
      <c r="D69" s="93" t="s">
        <v>402</v>
      </c>
      <c r="E69" s="94" t="s">
        <v>403</v>
      </c>
      <c r="F69" s="48" t="s">
        <v>191</v>
      </c>
      <c r="G69" s="86" t="s">
        <v>31</v>
      </c>
      <c r="H69" s="86" t="s">
        <v>32</v>
      </c>
      <c r="I69" s="86" t="s">
        <v>6</v>
      </c>
      <c r="J69" s="67" t="s">
        <v>404</v>
      </c>
      <c r="K69" s="87">
        <v>50000</v>
      </c>
      <c r="L69" s="88">
        <v>42500</v>
      </c>
      <c r="M69" s="95">
        <v>41361</v>
      </c>
      <c r="N69" s="88">
        <v>45000</v>
      </c>
      <c r="O69" s="96">
        <v>20</v>
      </c>
      <c r="P69" s="71">
        <v>2500</v>
      </c>
      <c r="Q69" s="72">
        <v>41361</v>
      </c>
      <c r="R69" s="66">
        <v>20</v>
      </c>
    </row>
    <row r="70" spans="1:18" ht="90">
      <c r="A70" s="66">
        <v>65</v>
      </c>
      <c r="B70" s="37"/>
      <c r="C70" s="93" t="s">
        <v>405</v>
      </c>
      <c r="D70" s="93" t="s">
        <v>406</v>
      </c>
      <c r="E70" s="94" t="s">
        <v>407</v>
      </c>
      <c r="F70" s="48" t="s">
        <v>191</v>
      </c>
      <c r="G70" s="86" t="s">
        <v>31</v>
      </c>
      <c r="H70" s="86" t="s">
        <v>48</v>
      </c>
      <c r="I70" s="86" t="s">
        <v>6</v>
      </c>
      <c r="J70" s="67" t="s">
        <v>408</v>
      </c>
      <c r="K70" s="87">
        <v>50000</v>
      </c>
      <c r="L70" s="88">
        <v>42500</v>
      </c>
      <c r="M70" s="95">
        <v>41361</v>
      </c>
      <c r="N70" s="88">
        <v>45000</v>
      </c>
      <c r="O70" s="96">
        <v>20</v>
      </c>
      <c r="P70" s="71">
        <v>2500</v>
      </c>
      <c r="Q70" s="72">
        <v>41361</v>
      </c>
      <c r="R70" s="66">
        <v>20</v>
      </c>
    </row>
    <row r="71" spans="1:18" ht="90">
      <c r="A71" s="66">
        <v>66</v>
      </c>
      <c r="B71" s="37"/>
      <c r="C71" s="93" t="s">
        <v>409</v>
      </c>
      <c r="D71" s="93" t="s">
        <v>410</v>
      </c>
      <c r="E71" s="94" t="s">
        <v>411</v>
      </c>
      <c r="F71" s="48" t="s">
        <v>191</v>
      </c>
      <c r="G71" s="86" t="s">
        <v>31</v>
      </c>
      <c r="H71" s="86" t="s">
        <v>32</v>
      </c>
      <c r="I71" s="86" t="s">
        <v>6</v>
      </c>
      <c r="J71" s="67" t="s">
        <v>412</v>
      </c>
      <c r="K71" s="87">
        <v>50000</v>
      </c>
      <c r="L71" s="88">
        <v>42500</v>
      </c>
      <c r="M71" s="95">
        <v>41361</v>
      </c>
      <c r="N71" s="88">
        <v>45000</v>
      </c>
      <c r="O71" s="96">
        <v>20</v>
      </c>
      <c r="P71" s="71">
        <v>2500</v>
      </c>
      <c r="Q71" s="72">
        <v>41361</v>
      </c>
      <c r="R71" s="66">
        <v>20</v>
      </c>
    </row>
    <row r="72" spans="1:18" ht="75">
      <c r="A72" s="66">
        <v>67</v>
      </c>
      <c r="B72" s="37"/>
      <c r="C72" s="93" t="s">
        <v>413</v>
      </c>
      <c r="D72" s="93" t="s">
        <v>414</v>
      </c>
      <c r="E72" s="94" t="s">
        <v>415</v>
      </c>
      <c r="F72" s="48" t="s">
        <v>191</v>
      </c>
      <c r="G72" s="86" t="s">
        <v>31</v>
      </c>
      <c r="H72" s="86" t="s">
        <v>32</v>
      </c>
      <c r="I72" s="86" t="s">
        <v>6</v>
      </c>
      <c r="J72" s="67" t="s">
        <v>416</v>
      </c>
      <c r="K72" s="87">
        <v>50000</v>
      </c>
      <c r="L72" s="88">
        <v>42500</v>
      </c>
      <c r="M72" s="95">
        <v>41361</v>
      </c>
      <c r="N72" s="88">
        <v>45000</v>
      </c>
      <c r="O72" s="96">
        <v>20</v>
      </c>
      <c r="P72" s="71">
        <v>2500</v>
      </c>
      <c r="Q72" s="72">
        <v>41361</v>
      </c>
      <c r="R72" s="66">
        <v>20</v>
      </c>
    </row>
    <row r="73" spans="1:18" ht="90">
      <c r="A73" s="66">
        <v>68</v>
      </c>
      <c r="B73" s="37"/>
      <c r="C73" s="93" t="s">
        <v>417</v>
      </c>
      <c r="D73" s="93" t="s">
        <v>418</v>
      </c>
      <c r="E73" s="94" t="s">
        <v>419</v>
      </c>
      <c r="F73" s="48" t="s">
        <v>191</v>
      </c>
      <c r="G73" s="86" t="s">
        <v>31</v>
      </c>
      <c r="H73" s="86" t="s">
        <v>32</v>
      </c>
      <c r="I73" s="86" t="s">
        <v>6</v>
      </c>
      <c r="J73" s="67" t="s">
        <v>90</v>
      </c>
      <c r="K73" s="87">
        <v>50000</v>
      </c>
      <c r="L73" s="88">
        <v>42500</v>
      </c>
      <c r="M73" s="95">
        <v>41361</v>
      </c>
      <c r="N73" s="88">
        <v>45000</v>
      </c>
      <c r="O73" s="96">
        <v>20</v>
      </c>
      <c r="P73" s="71">
        <v>2500</v>
      </c>
      <c r="Q73" s="72">
        <v>41361</v>
      </c>
      <c r="R73" s="66">
        <v>20</v>
      </c>
    </row>
    <row r="74" spans="1:18" ht="75">
      <c r="A74" s="66">
        <v>69</v>
      </c>
      <c r="B74" s="37"/>
      <c r="C74" s="93" t="s">
        <v>420</v>
      </c>
      <c r="D74" s="93" t="s">
        <v>421</v>
      </c>
      <c r="E74" s="94" t="s">
        <v>422</v>
      </c>
      <c r="F74" s="48" t="s">
        <v>191</v>
      </c>
      <c r="G74" s="86" t="s">
        <v>31</v>
      </c>
      <c r="H74" s="86" t="s">
        <v>32</v>
      </c>
      <c r="I74" s="86" t="s">
        <v>6</v>
      </c>
      <c r="J74" s="67" t="s">
        <v>423</v>
      </c>
      <c r="K74" s="87">
        <v>50000</v>
      </c>
      <c r="L74" s="88">
        <v>42500</v>
      </c>
      <c r="M74" s="95">
        <v>41361</v>
      </c>
      <c r="N74" s="88">
        <v>45000</v>
      </c>
      <c r="O74" s="96">
        <v>20</v>
      </c>
      <c r="P74" s="71">
        <v>2500</v>
      </c>
      <c r="Q74" s="72">
        <v>41361</v>
      </c>
      <c r="R74" s="66">
        <v>20</v>
      </c>
    </row>
    <row r="75" spans="1:18" ht="60">
      <c r="A75" s="66">
        <v>70</v>
      </c>
      <c r="B75" s="37"/>
      <c r="C75" s="93" t="s">
        <v>424</v>
      </c>
      <c r="D75" s="93" t="s">
        <v>425</v>
      </c>
      <c r="E75" s="94" t="s">
        <v>426</v>
      </c>
      <c r="F75" s="48" t="s">
        <v>191</v>
      </c>
      <c r="G75" s="86" t="s">
        <v>31</v>
      </c>
      <c r="H75" s="86" t="s">
        <v>32</v>
      </c>
      <c r="I75" s="86" t="s">
        <v>5</v>
      </c>
      <c r="J75" s="67" t="s">
        <v>427</v>
      </c>
      <c r="K75" s="87">
        <v>50000</v>
      </c>
      <c r="L75" s="88">
        <v>42500</v>
      </c>
      <c r="M75" s="95">
        <v>41361</v>
      </c>
      <c r="N75" s="88">
        <v>45000</v>
      </c>
      <c r="O75" s="96">
        <v>20</v>
      </c>
      <c r="P75" s="71">
        <v>2500</v>
      </c>
      <c r="Q75" s="72">
        <v>41361</v>
      </c>
      <c r="R75" s="66">
        <v>20</v>
      </c>
    </row>
    <row r="76" spans="1:18" ht="75">
      <c r="A76" s="66">
        <v>71</v>
      </c>
      <c r="B76" s="37"/>
      <c r="C76" s="99" t="s">
        <v>428</v>
      </c>
      <c r="D76" s="93" t="s">
        <v>429</v>
      </c>
      <c r="E76" s="94" t="s">
        <v>430</v>
      </c>
      <c r="F76" s="48" t="s">
        <v>191</v>
      </c>
      <c r="G76" s="86" t="s">
        <v>31</v>
      </c>
      <c r="H76" s="86" t="s">
        <v>32</v>
      </c>
      <c r="I76" s="86" t="s">
        <v>6</v>
      </c>
      <c r="J76" s="67" t="s">
        <v>431</v>
      </c>
      <c r="K76" s="87">
        <v>50000</v>
      </c>
      <c r="L76" s="88">
        <v>42500</v>
      </c>
      <c r="M76" s="95">
        <v>41361</v>
      </c>
      <c r="N76" s="88">
        <v>45000</v>
      </c>
      <c r="O76" s="96">
        <v>20</v>
      </c>
      <c r="P76" s="71">
        <v>2500</v>
      </c>
      <c r="Q76" s="72">
        <v>41361</v>
      </c>
      <c r="R76" s="66">
        <v>20</v>
      </c>
    </row>
    <row r="77" spans="1:18" ht="90">
      <c r="A77" s="66">
        <v>72</v>
      </c>
      <c r="B77" s="37"/>
      <c r="C77" s="93" t="s">
        <v>432</v>
      </c>
      <c r="D77" s="93" t="s">
        <v>433</v>
      </c>
      <c r="E77" s="94" t="s">
        <v>434</v>
      </c>
      <c r="F77" s="48" t="s">
        <v>191</v>
      </c>
      <c r="G77" s="86" t="s">
        <v>31</v>
      </c>
      <c r="H77" s="86" t="s">
        <v>32</v>
      </c>
      <c r="I77" s="86" t="s">
        <v>6</v>
      </c>
      <c r="J77" s="67" t="s">
        <v>292</v>
      </c>
      <c r="K77" s="87">
        <v>50000</v>
      </c>
      <c r="L77" s="88">
        <v>42500</v>
      </c>
      <c r="M77" s="95">
        <v>41361</v>
      </c>
      <c r="N77" s="88">
        <v>45000</v>
      </c>
      <c r="O77" s="96">
        <v>20</v>
      </c>
      <c r="P77" s="71">
        <v>2500</v>
      </c>
      <c r="Q77" s="72">
        <v>41361</v>
      </c>
      <c r="R77" s="66">
        <v>20</v>
      </c>
    </row>
    <row r="78" spans="1:18" ht="60">
      <c r="A78" s="66">
        <v>73</v>
      </c>
      <c r="B78" s="37"/>
      <c r="C78" s="97" t="s">
        <v>435</v>
      </c>
      <c r="D78" s="93" t="s">
        <v>436</v>
      </c>
      <c r="E78" s="94" t="s">
        <v>437</v>
      </c>
      <c r="F78" s="48" t="s">
        <v>191</v>
      </c>
      <c r="G78" s="86" t="s">
        <v>31</v>
      </c>
      <c r="H78" s="86" t="s">
        <v>48</v>
      </c>
      <c r="I78" s="86" t="s">
        <v>6</v>
      </c>
      <c r="J78" s="67" t="s">
        <v>438</v>
      </c>
      <c r="K78" s="87">
        <v>50000</v>
      </c>
      <c r="L78" s="88">
        <v>42500</v>
      </c>
      <c r="M78" s="95">
        <v>41361</v>
      </c>
      <c r="N78" s="88">
        <v>45000</v>
      </c>
      <c r="O78" s="96">
        <v>20</v>
      </c>
      <c r="P78" s="71">
        <v>2500</v>
      </c>
      <c r="Q78" s="72">
        <v>41361</v>
      </c>
      <c r="R78" s="66">
        <v>20</v>
      </c>
    </row>
    <row r="79" spans="1:18" ht="60">
      <c r="A79" s="66">
        <v>74</v>
      </c>
      <c r="B79" s="37"/>
      <c r="C79" s="94" t="s">
        <v>439</v>
      </c>
      <c r="D79" s="93" t="s">
        <v>440</v>
      </c>
      <c r="E79" s="94" t="s">
        <v>441</v>
      </c>
      <c r="F79" s="48" t="s">
        <v>191</v>
      </c>
      <c r="G79" s="86" t="s">
        <v>31</v>
      </c>
      <c r="H79" s="86" t="s">
        <v>32</v>
      </c>
      <c r="I79" s="86" t="s">
        <v>6</v>
      </c>
      <c r="J79" s="67" t="s">
        <v>442</v>
      </c>
      <c r="K79" s="87">
        <v>50000</v>
      </c>
      <c r="L79" s="88">
        <v>42500</v>
      </c>
      <c r="M79" s="95">
        <v>41361</v>
      </c>
      <c r="N79" s="88">
        <v>45000</v>
      </c>
      <c r="O79" s="96">
        <v>20</v>
      </c>
      <c r="P79" s="71">
        <v>2500</v>
      </c>
      <c r="Q79" s="72">
        <v>41361</v>
      </c>
      <c r="R79" s="66">
        <v>20</v>
      </c>
    </row>
    <row r="80" spans="1:18" ht="75">
      <c r="A80" s="66">
        <v>75</v>
      </c>
      <c r="B80" s="37"/>
      <c r="C80" s="94" t="s">
        <v>443</v>
      </c>
      <c r="D80" s="93" t="s">
        <v>444</v>
      </c>
      <c r="E80" s="94" t="s">
        <v>445</v>
      </c>
      <c r="F80" s="48" t="s">
        <v>191</v>
      </c>
      <c r="G80" s="86" t="s">
        <v>31</v>
      </c>
      <c r="H80" s="86" t="s">
        <v>48</v>
      </c>
      <c r="I80" s="86" t="s">
        <v>6</v>
      </c>
      <c r="J80" s="67" t="s">
        <v>438</v>
      </c>
      <c r="K80" s="87">
        <v>50000</v>
      </c>
      <c r="L80" s="88">
        <v>42500</v>
      </c>
      <c r="M80" s="95">
        <v>41361</v>
      </c>
      <c r="N80" s="88">
        <v>45000</v>
      </c>
      <c r="O80" s="96">
        <v>20</v>
      </c>
      <c r="P80" s="71">
        <v>2500</v>
      </c>
      <c r="Q80" s="72">
        <v>41361</v>
      </c>
      <c r="R80" s="66">
        <v>20</v>
      </c>
    </row>
    <row r="81" spans="1:18" ht="60">
      <c r="A81" s="66">
        <v>76</v>
      </c>
      <c r="B81" s="37"/>
      <c r="C81" s="93" t="s">
        <v>446</v>
      </c>
      <c r="D81" s="93" t="s">
        <v>326</v>
      </c>
      <c r="E81" s="94" t="s">
        <v>447</v>
      </c>
      <c r="F81" s="48" t="s">
        <v>191</v>
      </c>
      <c r="G81" s="86" t="s">
        <v>31</v>
      </c>
      <c r="H81" s="86" t="s">
        <v>32</v>
      </c>
      <c r="I81" s="86" t="s">
        <v>6</v>
      </c>
      <c r="J81" s="67" t="s">
        <v>292</v>
      </c>
      <c r="K81" s="87">
        <v>50000</v>
      </c>
      <c r="L81" s="88">
        <v>42500</v>
      </c>
      <c r="M81" s="95">
        <v>41361</v>
      </c>
      <c r="N81" s="88">
        <v>45000</v>
      </c>
      <c r="O81" s="96">
        <v>20</v>
      </c>
      <c r="P81" s="71">
        <v>2500</v>
      </c>
      <c r="Q81" s="72">
        <v>41361</v>
      </c>
      <c r="R81" s="66">
        <v>20</v>
      </c>
    </row>
    <row r="82" spans="1:18" ht="60">
      <c r="A82" s="66">
        <v>77</v>
      </c>
      <c r="B82" s="37"/>
      <c r="C82" s="93" t="s">
        <v>448</v>
      </c>
      <c r="D82" s="93" t="s">
        <v>449</v>
      </c>
      <c r="E82" s="94" t="s">
        <v>450</v>
      </c>
      <c r="F82" s="48" t="s">
        <v>191</v>
      </c>
      <c r="G82" s="86" t="s">
        <v>31</v>
      </c>
      <c r="H82" s="86" t="s">
        <v>48</v>
      </c>
      <c r="I82" s="86" t="s">
        <v>6</v>
      </c>
      <c r="J82" s="67" t="s">
        <v>451</v>
      </c>
      <c r="K82" s="87">
        <v>50000</v>
      </c>
      <c r="L82" s="88">
        <v>42500</v>
      </c>
      <c r="M82" s="95">
        <v>41361</v>
      </c>
      <c r="N82" s="88">
        <v>45000</v>
      </c>
      <c r="O82" s="96">
        <v>20</v>
      </c>
      <c r="P82" s="71">
        <v>2500</v>
      </c>
      <c r="Q82" s="72">
        <v>41361</v>
      </c>
      <c r="R82" s="66">
        <v>20</v>
      </c>
    </row>
    <row r="83" spans="1:18" ht="60">
      <c r="A83" s="66">
        <v>78</v>
      </c>
      <c r="B83" s="37"/>
      <c r="C83" s="93" t="s">
        <v>269</v>
      </c>
      <c r="D83" s="93" t="s">
        <v>452</v>
      </c>
      <c r="E83" s="94" t="s">
        <v>453</v>
      </c>
      <c r="F83" s="48" t="s">
        <v>191</v>
      </c>
      <c r="G83" s="86" t="s">
        <v>31</v>
      </c>
      <c r="H83" s="86" t="s">
        <v>32</v>
      </c>
      <c r="I83" s="86" t="s">
        <v>6</v>
      </c>
      <c r="J83" s="67" t="s">
        <v>292</v>
      </c>
      <c r="K83" s="87">
        <v>50000</v>
      </c>
      <c r="L83" s="88">
        <v>42500</v>
      </c>
      <c r="M83" s="95">
        <v>41361</v>
      </c>
      <c r="N83" s="88">
        <v>45000</v>
      </c>
      <c r="O83" s="96">
        <v>20</v>
      </c>
      <c r="P83" s="71">
        <v>2500</v>
      </c>
      <c r="Q83" s="72">
        <v>41361</v>
      </c>
      <c r="R83" s="66">
        <v>20</v>
      </c>
    </row>
    <row r="84" spans="1:18" ht="105">
      <c r="A84" s="66">
        <v>79</v>
      </c>
      <c r="B84" s="37"/>
      <c r="C84" s="94" t="s">
        <v>449</v>
      </c>
      <c r="D84" s="93" t="s">
        <v>418</v>
      </c>
      <c r="E84" s="94" t="s">
        <v>454</v>
      </c>
      <c r="F84" s="48" t="s">
        <v>191</v>
      </c>
      <c r="G84" s="86" t="s">
        <v>31</v>
      </c>
      <c r="H84" s="86" t="s">
        <v>32</v>
      </c>
      <c r="I84" s="86" t="s">
        <v>6</v>
      </c>
      <c r="J84" s="67" t="s">
        <v>455</v>
      </c>
      <c r="K84" s="87">
        <v>50000</v>
      </c>
      <c r="L84" s="88">
        <v>42500</v>
      </c>
      <c r="M84" s="95">
        <v>41361</v>
      </c>
      <c r="N84" s="88">
        <v>45000</v>
      </c>
      <c r="O84" s="96">
        <v>20</v>
      </c>
      <c r="P84" s="71">
        <v>2500</v>
      </c>
      <c r="Q84" s="72">
        <v>41361</v>
      </c>
      <c r="R84" s="66">
        <v>20</v>
      </c>
    </row>
    <row r="85" spans="1:18" ht="60">
      <c r="A85" s="66">
        <v>80</v>
      </c>
      <c r="B85" s="37"/>
      <c r="C85" s="93" t="s">
        <v>456</v>
      </c>
      <c r="D85" s="93" t="s">
        <v>457</v>
      </c>
      <c r="E85" s="94" t="s">
        <v>458</v>
      </c>
      <c r="F85" s="48" t="s">
        <v>191</v>
      </c>
      <c r="G85" s="86" t="s">
        <v>31</v>
      </c>
      <c r="H85" s="86" t="s">
        <v>32</v>
      </c>
      <c r="I85" s="86" t="s">
        <v>6</v>
      </c>
      <c r="J85" s="67" t="s">
        <v>459</v>
      </c>
      <c r="K85" s="87">
        <v>50000</v>
      </c>
      <c r="L85" s="88">
        <v>42500</v>
      </c>
      <c r="M85" s="95">
        <v>41361</v>
      </c>
      <c r="N85" s="88">
        <v>45000</v>
      </c>
      <c r="O85" s="96">
        <v>20</v>
      </c>
      <c r="P85" s="71">
        <v>2500</v>
      </c>
      <c r="Q85" s="72">
        <v>41361</v>
      </c>
      <c r="R85" s="66">
        <v>20</v>
      </c>
    </row>
    <row r="86" spans="1:18" ht="45">
      <c r="A86" s="66">
        <v>81</v>
      </c>
      <c r="B86" s="37"/>
      <c r="C86" s="93" t="s">
        <v>460</v>
      </c>
      <c r="D86" s="93" t="s">
        <v>461</v>
      </c>
      <c r="E86" s="94" t="s">
        <v>462</v>
      </c>
      <c r="F86" s="48" t="s">
        <v>191</v>
      </c>
      <c r="G86" s="86" t="s">
        <v>31</v>
      </c>
      <c r="H86" s="86" t="s">
        <v>32</v>
      </c>
      <c r="I86" s="86" t="s">
        <v>6</v>
      </c>
      <c r="J86" s="67" t="s">
        <v>292</v>
      </c>
      <c r="K86" s="87">
        <v>50000</v>
      </c>
      <c r="L86" s="88">
        <v>42500</v>
      </c>
      <c r="M86" s="95">
        <v>41361</v>
      </c>
      <c r="N86" s="88">
        <v>45000</v>
      </c>
      <c r="O86" s="96">
        <v>20</v>
      </c>
      <c r="P86" s="71">
        <v>2500</v>
      </c>
      <c r="Q86" s="72">
        <v>41361</v>
      </c>
      <c r="R86" s="66">
        <v>20</v>
      </c>
    </row>
    <row r="87" spans="1:18" ht="90">
      <c r="A87" s="66">
        <v>82</v>
      </c>
      <c r="B87" s="37"/>
      <c r="C87" s="93" t="s">
        <v>463</v>
      </c>
      <c r="D87" s="93" t="s">
        <v>464</v>
      </c>
      <c r="E87" s="94" t="s">
        <v>465</v>
      </c>
      <c r="F87" s="48" t="s">
        <v>191</v>
      </c>
      <c r="G87" s="86" t="s">
        <v>31</v>
      </c>
      <c r="H87" s="86" t="s">
        <v>32</v>
      </c>
      <c r="I87" s="86" t="s">
        <v>6</v>
      </c>
      <c r="J87" s="67" t="s">
        <v>466</v>
      </c>
      <c r="K87" s="87">
        <v>50000</v>
      </c>
      <c r="L87" s="88">
        <v>42500</v>
      </c>
      <c r="M87" s="95">
        <v>41361</v>
      </c>
      <c r="N87" s="88">
        <v>45000</v>
      </c>
      <c r="O87" s="96">
        <v>20</v>
      </c>
      <c r="P87" s="71">
        <v>2500</v>
      </c>
      <c r="Q87" s="72">
        <v>41361</v>
      </c>
      <c r="R87" s="66">
        <v>20</v>
      </c>
    </row>
    <row r="88" spans="1:18" ht="120">
      <c r="A88" s="66">
        <v>83</v>
      </c>
      <c r="B88" s="37"/>
      <c r="C88" s="93" t="s">
        <v>467</v>
      </c>
      <c r="D88" s="93" t="s">
        <v>468</v>
      </c>
      <c r="E88" s="94" t="s">
        <v>469</v>
      </c>
      <c r="F88" s="48" t="s">
        <v>191</v>
      </c>
      <c r="G88" s="86" t="s">
        <v>31</v>
      </c>
      <c r="H88" s="86" t="s">
        <v>48</v>
      </c>
      <c r="I88" s="86" t="s">
        <v>6</v>
      </c>
      <c r="J88" s="67" t="s">
        <v>292</v>
      </c>
      <c r="K88" s="87">
        <v>50000</v>
      </c>
      <c r="L88" s="88">
        <v>42500</v>
      </c>
      <c r="M88" s="95">
        <v>41361</v>
      </c>
      <c r="N88" s="88">
        <v>45000</v>
      </c>
      <c r="O88" s="96">
        <v>20</v>
      </c>
      <c r="P88" s="71">
        <v>2500</v>
      </c>
      <c r="Q88" s="72">
        <v>41361</v>
      </c>
      <c r="R88" s="66">
        <v>20</v>
      </c>
    </row>
    <row r="89" spans="1:18" ht="90">
      <c r="A89" s="66">
        <v>84</v>
      </c>
      <c r="B89" s="37"/>
      <c r="C89" s="93" t="s">
        <v>470</v>
      </c>
      <c r="D89" s="93" t="s">
        <v>471</v>
      </c>
      <c r="E89" s="94" t="s">
        <v>472</v>
      </c>
      <c r="F89" s="48" t="s">
        <v>191</v>
      </c>
      <c r="G89" s="86" t="s">
        <v>31</v>
      </c>
      <c r="H89" s="86" t="s">
        <v>32</v>
      </c>
      <c r="I89" s="86" t="s">
        <v>6</v>
      </c>
      <c r="J89" s="67" t="s">
        <v>473</v>
      </c>
      <c r="K89" s="87">
        <v>50000</v>
      </c>
      <c r="L89" s="88">
        <v>42500</v>
      </c>
      <c r="M89" s="95">
        <v>41361</v>
      </c>
      <c r="N89" s="88">
        <v>45000</v>
      </c>
      <c r="O89" s="96">
        <v>20</v>
      </c>
      <c r="P89" s="71">
        <v>2500</v>
      </c>
      <c r="Q89" s="72">
        <v>41361</v>
      </c>
      <c r="R89" s="66">
        <v>20</v>
      </c>
    </row>
    <row r="90" spans="1:18" ht="45">
      <c r="A90" s="66">
        <v>85</v>
      </c>
      <c r="B90" s="37"/>
      <c r="C90" s="93" t="s">
        <v>474</v>
      </c>
      <c r="D90" s="93" t="s">
        <v>475</v>
      </c>
      <c r="E90" s="94" t="s">
        <v>476</v>
      </c>
      <c r="F90" s="48" t="s">
        <v>191</v>
      </c>
      <c r="G90" s="86" t="s">
        <v>31</v>
      </c>
      <c r="H90" s="86" t="s">
        <v>32</v>
      </c>
      <c r="I90" s="86" t="s">
        <v>6</v>
      </c>
      <c r="J90" s="67" t="s">
        <v>477</v>
      </c>
      <c r="K90" s="87">
        <v>50000</v>
      </c>
      <c r="L90" s="88">
        <v>42500</v>
      </c>
      <c r="M90" s="95">
        <v>41361</v>
      </c>
      <c r="N90" s="88">
        <v>45000</v>
      </c>
      <c r="O90" s="96">
        <v>20</v>
      </c>
      <c r="P90" s="71">
        <v>2500</v>
      </c>
      <c r="Q90" s="72">
        <v>41361</v>
      </c>
      <c r="R90" s="66">
        <v>20</v>
      </c>
    </row>
    <row r="91" spans="1:18" ht="60">
      <c r="A91" s="66">
        <v>86</v>
      </c>
      <c r="B91" s="37"/>
      <c r="C91" s="93" t="s">
        <v>478</v>
      </c>
      <c r="D91" s="93" t="s">
        <v>479</v>
      </c>
      <c r="E91" s="94" t="s">
        <v>480</v>
      </c>
      <c r="F91" s="48" t="s">
        <v>191</v>
      </c>
      <c r="G91" s="86" t="s">
        <v>31</v>
      </c>
      <c r="H91" s="86" t="s">
        <v>48</v>
      </c>
      <c r="I91" s="86" t="s">
        <v>6</v>
      </c>
      <c r="J91" s="67" t="s">
        <v>124</v>
      </c>
      <c r="K91" s="87">
        <v>50000</v>
      </c>
      <c r="L91" s="88">
        <v>42500</v>
      </c>
      <c r="M91" s="95">
        <v>41361</v>
      </c>
      <c r="N91" s="88">
        <v>45000</v>
      </c>
      <c r="O91" s="96">
        <v>20</v>
      </c>
      <c r="P91" s="71">
        <v>2500</v>
      </c>
      <c r="Q91" s="72">
        <v>41361</v>
      </c>
      <c r="R91" s="66">
        <v>20</v>
      </c>
    </row>
    <row r="92" spans="1:18" ht="90">
      <c r="A92" s="66">
        <v>87</v>
      </c>
      <c r="B92" s="37"/>
      <c r="C92" s="93" t="s">
        <v>481</v>
      </c>
      <c r="D92" s="93" t="s">
        <v>482</v>
      </c>
      <c r="E92" s="94" t="s">
        <v>483</v>
      </c>
      <c r="F92" s="48" t="s">
        <v>191</v>
      </c>
      <c r="G92" s="86" t="s">
        <v>31</v>
      </c>
      <c r="H92" s="86" t="s">
        <v>48</v>
      </c>
      <c r="I92" s="86" t="s">
        <v>6</v>
      </c>
      <c r="J92" s="67" t="s">
        <v>292</v>
      </c>
      <c r="K92" s="87">
        <v>50000</v>
      </c>
      <c r="L92" s="88">
        <v>42500</v>
      </c>
      <c r="M92" s="95">
        <v>41361</v>
      </c>
      <c r="N92" s="88">
        <v>45000</v>
      </c>
      <c r="O92" s="96">
        <v>20</v>
      </c>
      <c r="P92" s="71">
        <v>2500</v>
      </c>
      <c r="Q92" s="72">
        <v>41361</v>
      </c>
      <c r="R92" s="66">
        <v>20</v>
      </c>
    </row>
    <row r="93" spans="1:18" ht="90">
      <c r="A93" s="66">
        <v>88</v>
      </c>
      <c r="B93" s="37"/>
      <c r="C93" s="93" t="s">
        <v>484</v>
      </c>
      <c r="D93" s="93" t="s">
        <v>485</v>
      </c>
      <c r="E93" s="94" t="s">
        <v>486</v>
      </c>
      <c r="F93" s="48" t="s">
        <v>191</v>
      </c>
      <c r="G93" s="86" t="s">
        <v>31</v>
      </c>
      <c r="H93" s="86" t="s">
        <v>48</v>
      </c>
      <c r="I93" s="86" t="s">
        <v>6</v>
      </c>
      <c r="J93" s="67" t="s">
        <v>292</v>
      </c>
      <c r="K93" s="87">
        <v>50000</v>
      </c>
      <c r="L93" s="88">
        <v>42500</v>
      </c>
      <c r="M93" s="95">
        <v>41361</v>
      </c>
      <c r="N93" s="88">
        <v>45000</v>
      </c>
      <c r="O93" s="96">
        <v>20</v>
      </c>
      <c r="P93" s="71">
        <v>2500</v>
      </c>
      <c r="Q93" s="72">
        <v>41361</v>
      </c>
      <c r="R93" s="66">
        <v>20</v>
      </c>
    </row>
    <row r="94" spans="1:18" ht="45">
      <c r="A94" s="66">
        <v>89</v>
      </c>
      <c r="B94" s="37"/>
      <c r="C94" s="93" t="s">
        <v>487</v>
      </c>
      <c r="D94" s="93" t="s">
        <v>488</v>
      </c>
      <c r="E94" s="94" t="s">
        <v>489</v>
      </c>
      <c r="F94" s="48" t="s">
        <v>191</v>
      </c>
      <c r="G94" s="86" t="s">
        <v>31</v>
      </c>
      <c r="H94" s="86" t="s">
        <v>32</v>
      </c>
      <c r="I94" s="86" t="s">
        <v>6</v>
      </c>
      <c r="J94" s="67" t="s">
        <v>44</v>
      </c>
      <c r="K94" s="87">
        <v>50000</v>
      </c>
      <c r="L94" s="88">
        <v>42500</v>
      </c>
      <c r="M94" s="95">
        <v>41361</v>
      </c>
      <c r="N94" s="88">
        <v>45000</v>
      </c>
      <c r="O94" s="96">
        <v>20</v>
      </c>
      <c r="P94" s="71">
        <v>2500</v>
      </c>
      <c r="Q94" s="72">
        <v>41361</v>
      </c>
      <c r="R94" s="66">
        <v>20</v>
      </c>
    </row>
    <row r="95" spans="1:18" ht="60">
      <c r="A95" s="66">
        <v>90</v>
      </c>
      <c r="B95" s="37"/>
      <c r="C95" s="93" t="s">
        <v>490</v>
      </c>
      <c r="D95" s="93" t="s">
        <v>491</v>
      </c>
      <c r="E95" s="94" t="s">
        <v>492</v>
      </c>
      <c r="F95" s="48" t="s">
        <v>191</v>
      </c>
      <c r="G95" s="86" t="s">
        <v>31</v>
      </c>
      <c r="H95" s="86" t="s">
        <v>48</v>
      </c>
      <c r="I95" s="86" t="s">
        <v>6</v>
      </c>
      <c r="J95" s="67" t="s">
        <v>493</v>
      </c>
      <c r="K95" s="87">
        <v>50000</v>
      </c>
      <c r="L95" s="88">
        <v>42500</v>
      </c>
      <c r="M95" s="95">
        <v>41361</v>
      </c>
      <c r="N95" s="88">
        <v>45000</v>
      </c>
      <c r="O95" s="96">
        <v>20</v>
      </c>
      <c r="P95" s="71">
        <v>2500</v>
      </c>
      <c r="Q95" s="72">
        <v>41361</v>
      </c>
      <c r="R95" s="66">
        <v>20</v>
      </c>
    </row>
    <row r="96" spans="1:18" ht="75">
      <c r="A96" s="66">
        <v>91</v>
      </c>
      <c r="B96" s="37"/>
      <c r="C96" s="93" t="s">
        <v>272</v>
      </c>
      <c r="D96" s="93" t="s">
        <v>494</v>
      </c>
      <c r="E96" s="94" t="s">
        <v>495</v>
      </c>
      <c r="F96" s="48" t="s">
        <v>191</v>
      </c>
      <c r="G96" s="86" t="s">
        <v>31</v>
      </c>
      <c r="H96" s="86" t="s">
        <v>32</v>
      </c>
      <c r="I96" s="86" t="s">
        <v>6</v>
      </c>
      <c r="J96" s="67" t="s">
        <v>496</v>
      </c>
      <c r="K96" s="87">
        <v>50000</v>
      </c>
      <c r="L96" s="88">
        <v>42500</v>
      </c>
      <c r="M96" s="95">
        <v>41361</v>
      </c>
      <c r="N96" s="88">
        <v>45000</v>
      </c>
      <c r="O96" s="96">
        <v>20</v>
      </c>
      <c r="P96" s="71">
        <v>2500</v>
      </c>
      <c r="Q96" s="72">
        <v>41361</v>
      </c>
      <c r="R96" s="66">
        <v>20</v>
      </c>
    </row>
    <row r="97" spans="1:18" ht="60">
      <c r="A97" s="66">
        <v>92</v>
      </c>
      <c r="B97" s="37"/>
      <c r="C97" s="93" t="s">
        <v>497</v>
      </c>
      <c r="D97" s="93" t="s">
        <v>498</v>
      </c>
      <c r="E97" s="94" t="s">
        <v>499</v>
      </c>
      <c r="F97" s="48" t="s">
        <v>191</v>
      </c>
      <c r="G97" s="86" t="s">
        <v>31</v>
      </c>
      <c r="H97" s="86" t="s">
        <v>32</v>
      </c>
      <c r="I97" s="86" t="s">
        <v>6</v>
      </c>
      <c r="J97" s="67" t="s">
        <v>408</v>
      </c>
      <c r="K97" s="87">
        <v>50000</v>
      </c>
      <c r="L97" s="88">
        <v>42500</v>
      </c>
      <c r="M97" s="95">
        <v>41361</v>
      </c>
      <c r="N97" s="88">
        <v>45000</v>
      </c>
      <c r="O97" s="96">
        <v>20</v>
      </c>
      <c r="P97" s="71">
        <v>2500</v>
      </c>
      <c r="Q97" s="72">
        <v>41361</v>
      </c>
      <c r="R97" s="66">
        <v>20</v>
      </c>
    </row>
    <row r="98" spans="1:18" ht="75">
      <c r="A98" s="66">
        <v>93</v>
      </c>
      <c r="B98" s="37"/>
      <c r="C98" s="93" t="s">
        <v>500</v>
      </c>
      <c r="D98" s="93" t="s">
        <v>501</v>
      </c>
      <c r="E98" s="94" t="s">
        <v>502</v>
      </c>
      <c r="F98" s="48" t="s">
        <v>191</v>
      </c>
      <c r="G98" s="86" t="s">
        <v>31</v>
      </c>
      <c r="H98" s="86" t="s">
        <v>32</v>
      </c>
      <c r="I98" s="86" t="s">
        <v>6</v>
      </c>
      <c r="J98" s="67" t="s">
        <v>503</v>
      </c>
      <c r="K98" s="87">
        <v>50000</v>
      </c>
      <c r="L98" s="88">
        <v>42500</v>
      </c>
      <c r="M98" s="95">
        <v>41361</v>
      </c>
      <c r="N98" s="88">
        <v>45000</v>
      </c>
      <c r="O98" s="96">
        <v>20</v>
      </c>
      <c r="P98" s="71">
        <v>2500</v>
      </c>
      <c r="Q98" s="72">
        <v>41361</v>
      </c>
      <c r="R98" s="66">
        <v>20</v>
      </c>
    </row>
    <row r="99" spans="1:18" ht="60">
      <c r="A99" s="66">
        <v>94</v>
      </c>
      <c r="B99" s="37"/>
      <c r="C99" s="93" t="s">
        <v>504</v>
      </c>
      <c r="D99" s="93" t="s">
        <v>505</v>
      </c>
      <c r="E99" s="94" t="s">
        <v>506</v>
      </c>
      <c r="F99" s="48" t="s">
        <v>191</v>
      </c>
      <c r="G99" s="86" t="s">
        <v>31</v>
      </c>
      <c r="H99" s="86" t="s">
        <v>32</v>
      </c>
      <c r="I99" s="86" t="s">
        <v>6</v>
      </c>
      <c r="J99" s="67" t="s">
        <v>507</v>
      </c>
      <c r="K99" s="87">
        <v>50000</v>
      </c>
      <c r="L99" s="88">
        <v>42500</v>
      </c>
      <c r="M99" s="95">
        <v>41361</v>
      </c>
      <c r="N99" s="88">
        <v>45000</v>
      </c>
      <c r="O99" s="96">
        <v>20</v>
      </c>
      <c r="P99" s="71">
        <v>2500</v>
      </c>
      <c r="Q99" s="72">
        <v>41361</v>
      </c>
      <c r="R99" s="66">
        <v>20</v>
      </c>
    </row>
    <row r="100" spans="1:18" ht="90">
      <c r="A100" s="66">
        <v>95</v>
      </c>
      <c r="B100" s="37"/>
      <c r="C100" s="93" t="s">
        <v>508</v>
      </c>
      <c r="D100" s="93" t="s">
        <v>509</v>
      </c>
      <c r="E100" s="94" t="s">
        <v>510</v>
      </c>
      <c r="F100" s="48" t="s">
        <v>191</v>
      </c>
      <c r="G100" s="86" t="s">
        <v>31</v>
      </c>
      <c r="H100" s="86" t="s">
        <v>32</v>
      </c>
      <c r="I100" s="86" t="s">
        <v>6</v>
      </c>
      <c r="J100" s="67" t="s">
        <v>44</v>
      </c>
      <c r="K100" s="87">
        <v>50000</v>
      </c>
      <c r="L100" s="88">
        <v>42500</v>
      </c>
      <c r="M100" s="95">
        <v>41361</v>
      </c>
      <c r="N100" s="88">
        <v>45000</v>
      </c>
      <c r="O100" s="96">
        <v>20</v>
      </c>
      <c r="P100" s="71">
        <v>2500</v>
      </c>
      <c r="Q100" s="72">
        <v>41361</v>
      </c>
      <c r="R100" s="66">
        <v>20</v>
      </c>
    </row>
    <row r="101" spans="1:18" ht="45">
      <c r="A101" s="66">
        <v>96</v>
      </c>
      <c r="B101" s="37"/>
      <c r="C101" s="93" t="s">
        <v>511</v>
      </c>
      <c r="D101" s="93" t="s">
        <v>512</v>
      </c>
      <c r="E101" s="94" t="s">
        <v>513</v>
      </c>
      <c r="F101" s="48" t="s">
        <v>191</v>
      </c>
      <c r="G101" s="86" t="s">
        <v>31</v>
      </c>
      <c r="H101" s="86" t="s">
        <v>32</v>
      </c>
      <c r="I101" s="86" t="s">
        <v>6</v>
      </c>
      <c r="J101" s="67" t="s">
        <v>514</v>
      </c>
      <c r="K101" s="87">
        <v>50000</v>
      </c>
      <c r="L101" s="88">
        <v>42500</v>
      </c>
      <c r="M101" s="95">
        <v>41361</v>
      </c>
      <c r="N101" s="88">
        <v>45000</v>
      </c>
      <c r="O101" s="96">
        <v>20</v>
      </c>
      <c r="P101" s="71">
        <v>2500</v>
      </c>
      <c r="Q101" s="72">
        <v>41361</v>
      </c>
      <c r="R101" s="66">
        <v>20</v>
      </c>
    </row>
    <row r="102" spans="1:18" ht="75">
      <c r="A102" s="66">
        <v>97</v>
      </c>
      <c r="B102" s="37"/>
      <c r="C102" s="93" t="s">
        <v>515</v>
      </c>
      <c r="D102" s="93" t="s">
        <v>516</v>
      </c>
      <c r="E102" s="94" t="s">
        <v>395</v>
      </c>
      <c r="F102" s="48" t="s">
        <v>191</v>
      </c>
      <c r="G102" s="86" t="s">
        <v>31</v>
      </c>
      <c r="H102" s="86" t="s">
        <v>32</v>
      </c>
      <c r="I102" s="86" t="s">
        <v>6</v>
      </c>
      <c r="J102" s="67" t="s">
        <v>517</v>
      </c>
      <c r="K102" s="87">
        <v>50000</v>
      </c>
      <c r="L102" s="88">
        <v>42500</v>
      </c>
      <c r="M102" s="95">
        <v>41361</v>
      </c>
      <c r="N102" s="88">
        <v>45000</v>
      </c>
      <c r="O102" s="96">
        <v>20</v>
      </c>
      <c r="P102" s="71">
        <v>2500</v>
      </c>
      <c r="Q102" s="72">
        <v>41361</v>
      </c>
      <c r="R102" s="66">
        <v>20</v>
      </c>
    </row>
    <row r="103" spans="1:18" ht="45">
      <c r="A103" s="66">
        <v>98</v>
      </c>
      <c r="B103" s="37"/>
      <c r="C103" s="93" t="s">
        <v>518</v>
      </c>
      <c r="D103" s="93" t="s">
        <v>519</v>
      </c>
      <c r="E103" s="94" t="s">
        <v>520</v>
      </c>
      <c r="F103" s="48" t="s">
        <v>191</v>
      </c>
      <c r="G103" s="86" t="s">
        <v>31</v>
      </c>
      <c r="H103" s="86" t="s">
        <v>32</v>
      </c>
      <c r="I103" s="86" t="s">
        <v>6</v>
      </c>
      <c r="J103" s="67" t="s">
        <v>521</v>
      </c>
      <c r="K103" s="87">
        <v>50000</v>
      </c>
      <c r="L103" s="88">
        <v>42500</v>
      </c>
      <c r="M103" s="95">
        <v>41361</v>
      </c>
      <c r="N103" s="88">
        <v>45000</v>
      </c>
      <c r="O103" s="96">
        <v>20</v>
      </c>
      <c r="P103" s="71">
        <v>2500</v>
      </c>
      <c r="Q103" s="72">
        <v>41361</v>
      </c>
      <c r="R103" s="66">
        <v>20</v>
      </c>
    </row>
    <row r="104" spans="1:18" ht="60">
      <c r="A104" s="66">
        <v>99</v>
      </c>
      <c r="B104" s="37"/>
      <c r="C104" s="99" t="s">
        <v>522</v>
      </c>
      <c r="D104" s="93" t="s">
        <v>523</v>
      </c>
      <c r="E104" s="100" t="s">
        <v>524</v>
      </c>
      <c r="F104" s="48" t="s">
        <v>191</v>
      </c>
      <c r="G104" s="86" t="s">
        <v>31</v>
      </c>
      <c r="H104" s="86" t="s">
        <v>32</v>
      </c>
      <c r="I104" s="86" t="s">
        <v>6</v>
      </c>
      <c r="J104" s="76" t="s">
        <v>51</v>
      </c>
      <c r="K104" s="87">
        <v>50000</v>
      </c>
      <c r="L104" s="88">
        <v>42500</v>
      </c>
      <c r="M104" s="95">
        <v>41361</v>
      </c>
      <c r="N104" s="88">
        <v>45000</v>
      </c>
      <c r="O104" s="96">
        <v>20</v>
      </c>
      <c r="P104" s="71">
        <v>2500</v>
      </c>
      <c r="Q104" s="72">
        <v>41361</v>
      </c>
      <c r="R104" s="66">
        <v>20</v>
      </c>
    </row>
    <row r="105" spans="1:18" ht="60">
      <c r="A105" s="66">
        <v>100</v>
      </c>
      <c r="B105" s="37"/>
      <c r="C105" s="93" t="s">
        <v>525</v>
      </c>
      <c r="D105" s="93" t="s">
        <v>526</v>
      </c>
      <c r="E105" s="94" t="s">
        <v>527</v>
      </c>
      <c r="F105" s="48" t="s">
        <v>191</v>
      </c>
      <c r="G105" s="86" t="s">
        <v>31</v>
      </c>
      <c r="H105" s="86" t="s">
        <v>32</v>
      </c>
      <c r="I105" s="86" t="s">
        <v>6</v>
      </c>
      <c r="J105" s="67" t="s">
        <v>528</v>
      </c>
      <c r="K105" s="87">
        <v>50000</v>
      </c>
      <c r="L105" s="88">
        <v>42500</v>
      </c>
      <c r="M105" s="95">
        <v>41361</v>
      </c>
      <c r="N105" s="88">
        <v>45000</v>
      </c>
      <c r="O105" s="96">
        <v>20</v>
      </c>
      <c r="P105" s="71">
        <v>2500</v>
      </c>
      <c r="Q105" s="72">
        <v>41361</v>
      </c>
      <c r="R105" s="66">
        <v>20</v>
      </c>
    </row>
    <row r="106" spans="1:18" ht="75">
      <c r="A106" s="66">
        <v>101</v>
      </c>
      <c r="B106" s="37"/>
      <c r="C106" s="93" t="s">
        <v>529</v>
      </c>
      <c r="D106" s="93" t="s">
        <v>530</v>
      </c>
      <c r="E106" s="94" t="s">
        <v>531</v>
      </c>
      <c r="F106" s="48" t="s">
        <v>191</v>
      </c>
      <c r="G106" s="86" t="s">
        <v>31</v>
      </c>
      <c r="H106" s="86" t="s">
        <v>32</v>
      </c>
      <c r="I106" s="86" t="s">
        <v>6</v>
      </c>
      <c r="J106" s="67" t="s">
        <v>90</v>
      </c>
      <c r="K106" s="87">
        <v>50000</v>
      </c>
      <c r="L106" s="88">
        <v>42500</v>
      </c>
      <c r="M106" s="95">
        <v>41361</v>
      </c>
      <c r="N106" s="88">
        <v>45000</v>
      </c>
      <c r="O106" s="96">
        <v>20</v>
      </c>
      <c r="P106" s="71">
        <v>2500</v>
      </c>
      <c r="Q106" s="72">
        <v>41361</v>
      </c>
      <c r="R106" s="66">
        <v>20</v>
      </c>
    </row>
    <row r="107" spans="1:18" ht="30">
      <c r="A107" s="66">
        <v>102</v>
      </c>
      <c r="B107" s="37"/>
      <c r="C107" s="97" t="s">
        <v>532</v>
      </c>
      <c r="D107" s="93" t="s">
        <v>533</v>
      </c>
      <c r="E107" s="94" t="s">
        <v>534</v>
      </c>
      <c r="F107" s="48" t="s">
        <v>191</v>
      </c>
      <c r="G107" s="86" t="s">
        <v>31</v>
      </c>
      <c r="H107" s="86" t="s">
        <v>48</v>
      </c>
      <c r="I107" s="86" t="s">
        <v>6</v>
      </c>
      <c r="J107" s="67" t="s">
        <v>535</v>
      </c>
      <c r="K107" s="484">
        <v>50000</v>
      </c>
      <c r="L107" s="88">
        <v>42500</v>
      </c>
      <c r="M107" s="95">
        <v>41361</v>
      </c>
      <c r="N107" s="88">
        <v>45000</v>
      </c>
      <c r="O107" s="96">
        <v>20</v>
      </c>
      <c r="P107" s="71">
        <v>2500</v>
      </c>
      <c r="Q107" s="72">
        <v>41361</v>
      </c>
      <c r="R107" s="66">
        <v>20</v>
      </c>
    </row>
    <row r="108" spans="1:18" ht="60">
      <c r="A108" s="66">
        <v>103</v>
      </c>
      <c r="B108" s="37"/>
      <c r="C108" s="93" t="s">
        <v>536</v>
      </c>
      <c r="D108" s="93" t="s">
        <v>537</v>
      </c>
      <c r="E108" s="94" t="s">
        <v>538</v>
      </c>
      <c r="F108" s="48" t="s">
        <v>191</v>
      </c>
      <c r="G108" s="86" t="s">
        <v>31</v>
      </c>
      <c r="H108" s="86" t="s">
        <v>32</v>
      </c>
      <c r="I108" s="86" t="s">
        <v>6</v>
      </c>
      <c r="J108" s="67" t="s">
        <v>292</v>
      </c>
      <c r="K108" s="87">
        <v>50000</v>
      </c>
      <c r="L108" s="88">
        <v>42500</v>
      </c>
      <c r="M108" s="95">
        <v>41361</v>
      </c>
      <c r="N108" s="88">
        <v>45000</v>
      </c>
      <c r="O108" s="96">
        <v>20</v>
      </c>
      <c r="P108" s="71">
        <v>2500</v>
      </c>
      <c r="Q108" s="72">
        <v>41361</v>
      </c>
      <c r="R108" s="66">
        <v>20</v>
      </c>
    </row>
    <row r="109" spans="1:18" ht="60">
      <c r="A109" s="66">
        <v>104</v>
      </c>
      <c r="B109" s="37"/>
      <c r="C109" s="93" t="s">
        <v>539</v>
      </c>
      <c r="D109" s="93" t="s">
        <v>540</v>
      </c>
      <c r="E109" s="94" t="s">
        <v>541</v>
      </c>
      <c r="F109" s="48" t="s">
        <v>191</v>
      </c>
      <c r="G109" s="86" t="s">
        <v>31</v>
      </c>
      <c r="H109" s="86" t="s">
        <v>48</v>
      </c>
      <c r="I109" s="86" t="s">
        <v>6</v>
      </c>
      <c r="J109" s="67" t="s">
        <v>542</v>
      </c>
      <c r="K109" s="87">
        <v>50000</v>
      </c>
      <c r="L109" s="88">
        <v>42500</v>
      </c>
      <c r="M109" s="95">
        <v>41361</v>
      </c>
      <c r="N109" s="88">
        <v>45000</v>
      </c>
      <c r="O109" s="96">
        <v>20</v>
      </c>
      <c r="P109" s="71">
        <v>2500</v>
      </c>
      <c r="Q109" s="72">
        <v>41361</v>
      </c>
      <c r="R109" s="66">
        <v>20</v>
      </c>
    </row>
    <row r="110" spans="1:18">
      <c r="L110">
        <f>SUM(L6:L109)</f>
        <v>4420000</v>
      </c>
    </row>
    <row r="111" spans="1:18">
      <c r="L111">
        <f>L110/85*100</f>
        <v>5200000</v>
      </c>
    </row>
    <row r="112" spans="1:18">
      <c r="L112">
        <f>L111*0.85</f>
        <v>4420000</v>
      </c>
    </row>
    <row r="113" spans="12:12">
      <c r="L113">
        <f>L111*0.1</f>
        <v>520000</v>
      </c>
    </row>
  </sheetData>
  <mergeCells count="4">
    <mergeCell ref="A1:R1"/>
    <mergeCell ref="A2:R2"/>
    <mergeCell ref="A3:R3"/>
    <mergeCell ref="A4:R4"/>
  </mergeCells>
  <hyperlinks>
    <hyperlink ref="E13" r:id="rId1"/>
    <hyperlink ref="C64" r:id="rId2" display="lyhe@eqLrkd vyh"/>
    <hyperlink ref="E65" r:id="rId3"/>
    <hyperlink ref="C83" r:id="rId4" display="eks-vyh@ "/>
    <hyperlink ref="C87" r:id="rId5" display="eksgEenhu@"/>
    <hyperlink ref="C80" r:id="rId6" display="enhuk@"/>
    <hyperlink ref="C97" r:id="rId7" display="eks-lkchj@"/>
    <hyperlink ref="C96" r:id="rId8" display="eks-lyhe@"/>
    <hyperlink ref="E91" r:id="rId9"/>
    <hyperlink ref="C95" r:id="rId10" display="vQjkst@ljQjkt vyh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28"/>
  <sheetViews>
    <sheetView topLeftCell="A21" workbookViewId="0">
      <selection activeCell="P27" sqref="P27"/>
    </sheetView>
  </sheetViews>
  <sheetFormatPr defaultRowHeight="15"/>
  <cols>
    <col min="17" max="17" width="10.7109375" customWidth="1"/>
  </cols>
  <sheetData>
    <row r="1" spans="1:19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</row>
    <row r="2" spans="1:19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1:19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</row>
    <row r="4" spans="1:19" ht="18.75">
      <c r="A4" s="669" t="s">
        <v>543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</row>
    <row r="5" spans="1:19" ht="60">
      <c r="A5" s="66" t="s">
        <v>174</v>
      </c>
      <c r="B5" s="66" t="s">
        <v>175</v>
      </c>
      <c r="C5" s="101" t="s">
        <v>176</v>
      </c>
      <c r="D5" s="66" t="s">
        <v>177</v>
      </c>
      <c r="E5" s="66" t="s">
        <v>178</v>
      </c>
      <c r="F5" s="66" t="s">
        <v>9</v>
      </c>
      <c r="G5" s="66" t="s">
        <v>179</v>
      </c>
      <c r="H5" s="66" t="s">
        <v>180</v>
      </c>
      <c r="I5" s="66" t="s">
        <v>181</v>
      </c>
      <c r="J5" s="102" t="s">
        <v>544</v>
      </c>
      <c r="K5" s="102" t="s">
        <v>545</v>
      </c>
      <c r="L5" s="102" t="s">
        <v>546</v>
      </c>
      <c r="M5" s="102" t="s">
        <v>547</v>
      </c>
      <c r="N5" s="102" t="s">
        <v>548</v>
      </c>
      <c r="O5" s="102" t="s">
        <v>549</v>
      </c>
      <c r="P5" s="102" t="s">
        <v>186</v>
      </c>
      <c r="Q5" s="102" t="s">
        <v>185</v>
      </c>
      <c r="R5" s="102" t="s">
        <v>187</v>
      </c>
    </row>
    <row r="6" spans="1:19" ht="90">
      <c r="A6" s="66">
        <v>1</v>
      </c>
      <c r="B6" s="37"/>
      <c r="C6" s="103" t="s">
        <v>550</v>
      </c>
      <c r="D6" s="67" t="s">
        <v>551</v>
      </c>
      <c r="E6" s="67" t="s">
        <v>552</v>
      </c>
      <c r="F6" s="104" t="s">
        <v>191</v>
      </c>
      <c r="G6" s="29" t="s">
        <v>553</v>
      </c>
      <c r="H6" s="29" t="s">
        <v>32</v>
      </c>
      <c r="I6" s="29" t="s">
        <v>5</v>
      </c>
      <c r="J6" s="94" t="s">
        <v>554</v>
      </c>
      <c r="K6" s="67" t="s">
        <v>555</v>
      </c>
      <c r="L6" s="29" t="s">
        <v>556</v>
      </c>
      <c r="M6" s="66">
        <v>3</v>
      </c>
      <c r="N6" s="66">
        <v>150000</v>
      </c>
      <c r="O6" s="72">
        <v>40907</v>
      </c>
      <c r="P6" s="66">
        <v>50000</v>
      </c>
      <c r="Q6" s="72">
        <v>41137</v>
      </c>
      <c r="R6" s="66">
        <v>60</v>
      </c>
      <c r="S6">
        <f>P6*0.9</f>
        <v>45000</v>
      </c>
    </row>
    <row r="7" spans="1:19" ht="90">
      <c r="A7" s="66">
        <v>2</v>
      </c>
      <c r="B7" s="37"/>
      <c r="C7" s="103" t="s">
        <v>557</v>
      </c>
      <c r="D7" s="67" t="s">
        <v>558</v>
      </c>
      <c r="E7" s="67" t="s">
        <v>552</v>
      </c>
      <c r="F7" s="104" t="s">
        <v>191</v>
      </c>
      <c r="G7" s="29" t="s">
        <v>553</v>
      </c>
      <c r="H7" s="29" t="s">
        <v>32</v>
      </c>
      <c r="I7" s="29" t="s">
        <v>5</v>
      </c>
      <c r="J7" s="67" t="s">
        <v>554</v>
      </c>
      <c r="K7" s="67" t="s">
        <v>555</v>
      </c>
      <c r="L7" s="29" t="s">
        <v>556</v>
      </c>
      <c r="M7" s="66">
        <v>3</v>
      </c>
      <c r="N7" s="66">
        <v>150000</v>
      </c>
      <c r="O7" s="72">
        <v>40907</v>
      </c>
      <c r="P7" s="66">
        <v>50000</v>
      </c>
      <c r="Q7" s="72">
        <v>41137</v>
      </c>
      <c r="R7" s="66">
        <v>60</v>
      </c>
      <c r="S7">
        <f t="shared" ref="S7:S25" si="0">P7*0.9</f>
        <v>45000</v>
      </c>
    </row>
    <row r="8" spans="1:19" ht="60">
      <c r="A8" s="66">
        <v>3</v>
      </c>
      <c r="B8" s="37"/>
      <c r="C8" s="103" t="s">
        <v>559</v>
      </c>
      <c r="D8" s="67" t="s">
        <v>560</v>
      </c>
      <c r="E8" s="67" t="s">
        <v>92</v>
      </c>
      <c r="F8" s="104" t="s">
        <v>191</v>
      </c>
      <c r="G8" s="29" t="s">
        <v>192</v>
      </c>
      <c r="H8" s="107" t="s">
        <v>48</v>
      </c>
      <c r="I8" s="107" t="s">
        <v>6</v>
      </c>
      <c r="J8" s="67" t="s">
        <v>562</v>
      </c>
      <c r="K8" s="67" t="s">
        <v>563</v>
      </c>
      <c r="L8" s="29" t="s">
        <v>564</v>
      </c>
      <c r="M8" s="66">
        <v>4</v>
      </c>
      <c r="N8" s="66">
        <v>138000</v>
      </c>
      <c r="O8" s="72">
        <v>41040</v>
      </c>
      <c r="P8" s="66">
        <v>46000</v>
      </c>
      <c r="Q8" s="72">
        <v>41122</v>
      </c>
      <c r="R8" s="66">
        <v>60</v>
      </c>
      <c r="S8">
        <f t="shared" si="0"/>
        <v>41400</v>
      </c>
    </row>
    <row r="9" spans="1:19" ht="60">
      <c r="A9" s="66">
        <v>4</v>
      </c>
      <c r="B9" s="37"/>
      <c r="C9" s="103" t="s">
        <v>565</v>
      </c>
      <c r="D9" s="67" t="s">
        <v>566</v>
      </c>
      <c r="E9" s="67" t="s">
        <v>92</v>
      </c>
      <c r="F9" s="104" t="s">
        <v>191</v>
      </c>
      <c r="G9" s="29" t="s">
        <v>192</v>
      </c>
      <c r="H9" s="29" t="s">
        <v>32</v>
      </c>
      <c r="I9" s="107" t="s">
        <v>6</v>
      </c>
      <c r="J9" s="67" t="s">
        <v>567</v>
      </c>
      <c r="K9" s="67" t="s">
        <v>568</v>
      </c>
      <c r="L9" s="29" t="s">
        <v>569</v>
      </c>
      <c r="M9" s="66">
        <v>3</v>
      </c>
      <c r="N9" s="66">
        <v>50000</v>
      </c>
      <c r="O9" s="72">
        <v>41094</v>
      </c>
      <c r="P9" s="66">
        <v>25000</v>
      </c>
      <c r="Q9" s="72">
        <v>41247</v>
      </c>
      <c r="R9" s="66">
        <v>60</v>
      </c>
      <c r="S9">
        <f t="shared" si="0"/>
        <v>22500</v>
      </c>
    </row>
    <row r="10" spans="1:19" ht="75">
      <c r="A10" s="66">
        <v>5</v>
      </c>
      <c r="B10" s="37"/>
      <c r="C10" s="105" t="s">
        <v>570</v>
      </c>
      <c r="D10" s="106" t="s">
        <v>571</v>
      </c>
      <c r="E10" s="106" t="s">
        <v>92</v>
      </c>
      <c r="F10" s="107" t="s">
        <v>191</v>
      </c>
      <c r="G10" s="107" t="s">
        <v>31</v>
      </c>
      <c r="H10" s="107" t="s">
        <v>48</v>
      </c>
      <c r="I10" s="107" t="s">
        <v>6</v>
      </c>
      <c r="J10" s="67" t="s">
        <v>572</v>
      </c>
      <c r="K10" s="67" t="s">
        <v>573</v>
      </c>
      <c r="L10" s="66" t="s">
        <v>574</v>
      </c>
      <c r="M10" s="86">
        <v>4</v>
      </c>
      <c r="N10" s="108">
        <v>150000</v>
      </c>
      <c r="O10" s="109">
        <v>40907</v>
      </c>
      <c r="P10" s="108">
        <v>50000</v>
      </c>
      <c r="Q10" s="110">
        <v>41122</v>
      </c>
      <c r="R10" s="86">
        <v>60</v>
      </c>
      <c r="S10">
        <f t="shared" si="0"/>
        <v>45000</v>
      </c>
    </row>
    <row r="11" spans="1:19" ht="60">
      <c r="A11" s="66">
        <v>6</v>
      </c>
      <c r="B11" s="37"/>
      <c r="C11" s="105" t="s">
        <v>575</v>
      </c>
      <c r="D11" s="106" t="s">
        <v>571</v>
      </c>
      <c r="E11" s="106" t="s">
        <v>92</v>
      </c>
      <c r="F11" s="107" t="s">
        <v>191</v>
      </c>
      <c r="G11" s="107" t="s">
        <v>31</v>
      </c>
      <c r="H11" s="29" t="s">
        <v>32</v>
      </c>
      <c r="I11" s="107" t="s">
        <v>6</v>
      </c>
      <c r="J11" s="67" t="s">
        <v>576</v>
      </c>
      <c r="K11" s="67" t="s">
        <v>573</v>
      </c>
      <c r="L11" s="66" t="s">
        <v>577</v>
      </c>
      <c r="M11" s="86">
        <v>4</v>
      </c>
      <c r="N11" s="108">
        <v>200000</v>
      </c>
      <c r="O11" s="109">
        <v>40907</v>
      </c>
      <c r="P11" s="108">
        <v>50000</v>
      </c>
      <c r="Q11" s="110">
        <v>41122</v>
      </c>
      <c r="R11" s="86">
        <v>60</v>
      </c>
      <c r="S11">
        <f t="shared" si="0"/>
        <v>45000</v>
      </c>
    </row>
    <row r="12" spans="1:19" ht="60">
      <c r="A12" s="66">
        <v>7</v>
      </c>
      <c r="B12" s="37"/>
      <c r="C12" s="105" t="s">
        <v>578</v>
      </c>
      <c r="D12" s="106" t="s">
        <v>579</v>
      </c>
      <c r="E12" s="106" t="s">
        <v>552</v>
      </c>
      <c r="F12" s="107" t="s">
        <v>191</v>
      </c>
      <c r="G12" s="29" t="s">
        <v>42</v>
      </c>
      <c r="H12" s="29" t="s">
        <v>32</v>
      </c>
      <c r="I12" s="29" t="s">
        <v>5</v>
      </c>
      <c r="J12" s="67" t="s">
        <v>580</v>
      </c>
      <c r="K12" s="67" t="s">
        <v>563</v>
      </c>
      <c r="L12" s="66" t="s">
        <v>581</v>
      </c>
      <c r="M12" s="86">
        <v>4</v>
      </c>
      <c r="N12" s="108">
        <v>200000</v>
      </c>
      <c r="O12" s="109">
        <v>40921</v>
      </c>
      <c r="P12" s="108">
        <v>50000</v>
      </c>
      <c r="Q12" s="110">
        <v>41248</v>
      </c>
      <c r="R12" s="86">
        <v>60</v>
      </c>
      <c r="S12">
        <f t="shared" si="0"/>
        <v>45000</v>
      </c>
    </row>
    <row r="13" spans="1:19" ht="60">
      <c r="A13" s="66">
        <v>8</v>
      </c>
      <c r="B13" s="37"/>
      <c r="C13" s="105" t="s">
        <v>582</v>
      </c>
      <c r="D13" s="111" t="s">
        <v>254</v>
      </c>
      <c r="E13" s="106" t="s">
        <v>92</v>
      </c>
      <c r="F13" s="107" t="s">
        <v>191</v>
      </c>
      <c r="G13" s="107" t="s">
        <v>31</v>
      </c>
      <c r="H13" s="29" t="s">
        <v>32</v>
      </c>
      <c r="I13" s="107" t="s">
        <v>6</v>
      </c>
      <c r="J13" s="67" t="s">
        <v>583</v>
      </c>
      <c r="K13" s="67" t="s">
        <v>573</v>
      </c>
      <c r="L13" s="66" t="s">
        <v>574</v>
      </c>
      <c r="M13" s="86">
        <v>4</v>
      </c>
      <c r="N13" s="108">
        <v>100000</v>
      </c>
      <c r="O13" s="109">
        <v>41248</v>
      </c>
      <c r="P13" s="108">
        <v>50000</v>
      </c>
      <c r="Q13" s="110">
        <v>41288</v>
      </c>
      <c r="R13" s="86">
        <v>60</v>
      </c>
      <c r="S13">
        <f t="shared" si="0"/>
        <v>45000</v>
      </c>
    </row>
    <row r="14" spans="1:19" ht="75">
      <c r="A14" s="66">
        <v>9</v>
      </c>
      <c r="B14" s="37"/>
      <c r="C14" s="105" t="s">
        <v>584</v>
      </c>
      <c r="D14" s="106" t="s">
        <v>585</v>
      </c>
      <c r="E14" s="106" t="s">
        <v>92</v>
      </c>
      <c r="F14" s="107" t="s">
        <v>191</v>
      </c>
      <c r="G14" s="107" t="s">
        <v>31</v>
      </c>
      <c r="H14" s="29" t="s">
        <v>32</v>
      </c>
      <c r="I14" s="107" t="s">
        <v>6</v>
      </c>
      <c r="J14" s="67" t="s">
        <v>572</v>
      </c>
      <c r="K14" s="67" t="s">
        <v>573</v>
      </c>
      <c r="L14" s="66" t="s">
        <v>574</v>
      </c>
      <c r="M14" s="86">
        <v>4</v>
      </c>
      <c r="N14" s="108">
        <v>50000</v>
      </c>
      <c r="O14" s="109">
        <v>41248</v>
      </c>
      <c r="P14" s="108">
        <v>24750</v>
      </c>
      <c r="Q14" s="110">
        <v>41288</v>
      </c>
      <c r="R14" s="86">
        <v>60</v>
      </c>
      <c r="S14">
        <f t="shared" si="0"/>
        <v>22275</v>
      </c>
    </row>
    <row r="15" spans="1:19" ht="60">
      <c r="A15" s="66">
        <v>10</v>
      </c>
      <c r="B15" s="37"/>
      <c r="C15" s="105" t="s">
        <v>414</v>
      </c>
      <c r="D15" s="106" t="s">
        <v>586</v>
      </c>
      <c r="E15" s="106" t="s">
        <v>92</v>
      </c>
      <c r="F15" s="107" t="s">
        <v>191</v>
      </c>
      <c r="G15" s="107" t="s">
        <v>31</v>
      </c>
      <c r="H15" s="29" t="s">
        <v>32</v>
      </c>
      <c r="I15" s="107" t="s">
        <v>6</v>
      </c>
      <c r="J15" s="67" t="s">
        <v>587</v>
      </c>
      <c r="K15" s="67" t="s">
        <v>573</v>
      </c>
      <c r="L15" s="66" t="s">
        <v>569</v>
      </c>
      <c r="M15" s="86">
        <v>3</v>
      </c>
      <c r="N15" s="108">
        <v>88500</v>
      </c>
      <c r="O15" s="109">
        <v>41248</v>
      </c>
      <c r="P15" s="108">
        <v>29500</v>
      </c>
      <c r="Q15" s="110">
        <v>41291</v>
      </c>
      <c r="R15" s="86">
        <v>60</v>
      </c>
      <c r="S15">
        <f t="shared" si="0"/>
        <v>26550</v>
      </c>
    </row>
    <row r="16" spans="1:19" ht="75">
      <c r="A16" s="66">
        <v>11</v>
      </c>
      <c r="B16" s="37"/>
      <c r="C16" s="105" t="s">
        <v>588</v>
      </c>
      <c r="D16" s="106" t="s">
        <v>589</v>
      </c>
      <c r="E16" s="106" t="s">
        <v>92</v>
      </c>
      <c r="F16" s="107" t="s">
        <v>191</v>
      </c>
      <c r="G16" s="107" t="s">
        <v>42</v>
      </c>
      <c r="H16" s="29" t="s">
        <v>32</v>
      </c>
      <c r="I16" s="29" t="s">
        <v>5</v>
      </c>
      <c r="J16" s="67" t="s">
        <v>590</v>
      </c>
      <c r="K16" s="67" t="s">
        <v>573</v>
      </c>
      <c r="L16" s="66" t="s">
        <v>591</v>
      </c>
      <c r="M16" s="86">
        <v>1</v>
      </c>
      <c r="N16" s="108">
        <v>22450</v>
      </c>
      <c r="O16" s="109">
        <v>41248</v>
      </c>
      <c r="P16" s="108">
        <v>22450</v>
      </c>
      <c r="Q16" s="110">
        <v>41310</v>
      </c>
      <c r="R16" s="86">
        <v>60</v>
      </c>
      <c r="S16">
        <f t="shared" si="0"/>
        <v>20205</v>
      </c>
    </row>
    <row r="17" spans="1:19" ht="60">
      <c r="A17" s="66">
        <v>12</v>
      </c>
      <c r="B17" s="37"/>
      <c r="C17" s="105" t="s">
        <v>592</v>
      </c>
      <c r="D17" s="106" t="s">
        <v>593</v>
      </c>
      <c r="E17" s="106" t="s">
        <v>92</v>
      </c>
      <c r="F17" s="107" t="s">
        <v>191</v>
      </c>
      <c r="G17" s="107" t="s">
        <v>31</v>
      </c>
      <c r="H17" s="29" t="s">
        <v>32</v>
      </c>
      <c r="I17" s="107" t="s">
        <v>6</v>
      </c>
      <c r="J17" s="67" t="s">
        <v>594</v>
      </c>
      <c r="K17" s="67" t="s">
        <v>573</v>
      </c>
      <c r="L17" s="66" t="s">
        <v>595</v>
      </c>
      <c r="M17" s="86">
        <v>3</v>
      </c>
      <c r="N17" s="108">
        <v>44000</v>
      </c>
      <c r="O17" s="109">
        <v>41248</v>
      </c>
      <c r="P17" s="108">
        <v>22000</v>
      </c>
      <c r="Q17" s="110">
        <v>41310</v>
      </c>
      <c r="R17" s="86">
        <v>60</v>
      </c>
      <c r="S17">
        <f t="shared" si="0"/>
        <v>19800</v>
      </c>
    </row>
    <row r="18" spans="1:19" ht="60">
      <c r="A18" s="66">
        <v>13</v>
      </c>
      <c r="B18" s="37"/>
      <c r="C18" s="105" t="s">
        <v>596</v>
      </c>
      <c r="D18" s="106" t="s">
        <v>566</v>
      </c>
      <c r="E18" s="106" t="s">
        <v>92</v>
      </c>
      <c r="F18" s="107" t="s">
        <v>191</v>
      </c>
      <c r="G18" s="107" t="s">
        <v>31</v>
      </c>
      <c r="H18" s="29" t="s">
        <v>32</v>
      </c>
      <c r="I18" s="107" t="s">
        <v>6</v>
      </c>
      <c r="J18" s="67" t="s">
        <v>594</v>
      </c>
      <c r="K18" s="67" t="s">
        <v>573</v>
      </c>
      <c r="L18" s="66" t="s">
        <v>597</v>
      </c>
      <c r="M18" s="86">
        <v>3</v>
      </c>
      <c r="N18" s="108">
        <v>44000</v>
      </c>
      <c r="O18" s="109">
        <v>41248</v>
      </c>
      <c r="P18" s="108">
        <v>22000</v>
      </c>
      <c r="Q18" s="110">
        <v>41310</v>
      </c>
      <c r="R18" s="86">
        <v>60</v>
      </c>
      <c r="S18">
        <f t="shared" si="0"/>
        <v>19800</v>
      </c>
    </row>
    <row r="19" spans="1:19" ht="60">
      <c r="A19" s="66">
        <v>14</v>
      </c>
      <c r="B19" s="37"/>
      <c r="C19" s="105" t="s">
        <v>598</v>
      </c>
      <c r="D19" s="106" t="s">
        <v>599</v>
      </c>
      <c r="E19" s="106" t="s">
        <v>92</v>
      </c>
      <c r="F19" s="107" t="s">
        <v>191</v>
      </c>
      <c r="G19" s="107" t="s">
        <v>31</v>
      </c>
      <c r="H19" s="29" t="s">
        <v>32</v>
      </c>
      <c r="I19" s="107" t="s">
        <v>6</v>
      </c>
      <c r="J19" s="67" t="s">
        <v>587</v>
      </c>
      <c r="K19" s="67" t="s">
        <v>573</v>
      </c>
      <c r="L19" s="66" t="s">
        <v>600</v>
      </c>
      <c r="M19" s="86">
        <v>3</v>
      </c>
      <c r="N19" s="108">
        <v>105000</v>
      </c>
      <c r="O19" s="109">
        <v>41248</v>
      </c>
      <c r="P19" s="108">
        <v>29500</v>
      </c>
      <c r="Q19" s="110">
        <v>41361</v>
      </c>
      <c r="R19" s="86">
        <v>60</v>
      </c>
      <c r="S19">
        <f t="shared" si="0"/>
        <v>26550</v>
      </c>
    </row>
    <row r="20" spans="1:19" ht="60">
      <c r="A20" s="66">
        <v>15</v>
      </c>
      <c r="B20" s="37"/>
      <c r="C20" s="105" t="s">
        <v>601</v>
      </c>
      <c r="D20" s="106" t="s">
        <v>418</v>
      </c>
      <c r="E20" s="106" t="s">
        <v>92</v>
      </c>
      <c r="F20" s="107" t="s">
        <v>191</v>
      </c>
      <c r="G20" s="107" t="s">
        <v>31</v>
      </c>
      <c r="H20" s="29" t="s">
        <v>32</v>
      </c>
      <c r="I20" s="107" t="s">
        <v>6</v>
      </c>
      <c r="J20" s="67" t="s">
        <v>576</v>
      </c>
      <c r="K20" s="67" t="s">
        <v>573</v>
      </c>
      <c r="L20" s="66" t="s">
        <v>574</v>
      </c>
      <c r="M20" s="86">
        <v>4</v>
      </c>
      <c r="N20" s="108">
        <v>150000</v>
      </c>
      <c r="O20" s="109">
        <v>41248</v>
      </c>
      <c r="P20" s="108">
        <v>50000</v>
      </c>
      <c r="Q20" s="110">
        <v>41361</v>
      </c>
      <c r="R20" s="86">
        <v>60</v>
      </c>
      <c r="S20">
        <f t="shared" si="0"/>
        <v>45000</v>
      </c>
    </row>
    <row r="21" spans="1:19" ht="60">
      <c r="A21" s="66">
        <v>16</v>
      </c>
      <c r="B21" s="37"/>
      <c r="C21" s="105" t="s">
        <v>602</v>
      </c>
      <c r="D21" s="106" t="s">
        <v>603</v>
      </c>
      <c r="E21" s="106" t="s">
        <v>92</v>
      </c>
      <c r="F21" s="107" t="s">
        <v>191</v>
      </c>
      <c r="G21" s="107" t="s">
        <v>31</v>
      </c>
      <c r="H21" s="29" t="s">
        <v>32</v>
      </c>
      <c r="I21" s="107" t="s">
        <v>6</v>
      </c>
      <c r="J21" s="67" t="s">
        <v>604</v>
      </c>
      <c r="K21" s="67" t="s">
        <v>563</v>
      </c>
      <c r="L21" s="66" t="s">
        <v>605</v>
      </c>
      <c r="M21" s="86">
        <v>4</v>
      </c>
      <c r="N21" s="108">
        <v>200000</v>
      </c>
      <c r="O21" s="109">
        <v>41319</v>
      </c>
      <c r="P21" s="108">
        <v>50000</v>
      </c>
      <c r="Q21" s="110">
        <v>41361</v>
      </c>
      <c r="R21" s="86">
        <v>60</v>
      </c>
      <c r="S21">
        <f t="shared" si="0"/>
        <v>45000</v>
      </c>
    </row>
    <row r="22" spans="1:19" ht="60">
      <c r="A22" s="66">
        <v>17</v>
      </c>
      <c r="B22" s="37"/>
      <c r="C22" s="105" t="s">
        <v>606</v>
      </c>
      <c r="D22" s="106" t="s">
        <v>607</v>
      </c>
      <c r="E22" s="106" t="s">
        <v>92</v>
      </c>
      <c r="F22" s="107" t="s">
        <v>191</v>
      </c>
      <c r="G22" s="107" t="s">
        <v>31</v>
      </c>
      <c r="H22" s="29" t="s">
        <v>32</v>
      </c>
      <c r="I22" s="107" t="s">
        <v>6</v>
      </c>
      <c r="J22" s="67" t="s">
        <v>608</v>
      </c>
      <c r="K22" s="67" t="s">
        <v>573</v>
      </c>
      <c r="L22" s="66" t="s">
        <v>600</v>
      </c>
      <c r="M22" s="86">
        <v>4</v>
      </c>
      <c r="N22" s="108">
        <v>140000</v>
      </c>
      <c r="O22" s="109">
        <v>41319</v>
      </c>
      <c r="P22" s="108">
        <v>35000</v>
      </c>
      <c r="Q22" s="110">
        <v>41361</v>
      </c>
      <c r="R22" s="86">
        <v>60</v>
      </c>
      <c r="S22">
        <f t="shared" si="0"/>
        <v>31500</v>
      </c>
    </row>
    <row r="23" spans="1:19" ht="60">
      <c r="A23" s="66">
        <v>18</v>
      </c>
      <c r="B23" s="37"/>
      <c r="C23" s="105" t="s">
        <v>575</v>
      </c>
      <c r="D23" s="106" t="s">
        <v>609</v>
      </c>
      <c r="E23" s="106" t="s">
        <v>92</v>
      </c>
      <c r="F23" s="107" t="s">
        <v>191</v>
      </c>
      <c r="G23" s="107" t="s">
        <v>31</v>
      </c>
      <c r="H23" s="29" t="s">
        <v>32</v>
      </c>
      <c r="I23" s="107" t="s">
        <v>6</v>
      </c>
      <c r="J23" s="67" t="s">
        <v>594</v>
      </c>
      <c r="K23" s="67" t="s">
        <v>573</v>
      </c>
      <c r="L23" s="66" t="s">
        <v>600</v>
      </c>
      <c r="M23" s="86">
        <v>4</v>
      </c>
      <c r="N23" s="108">
        <v>150000</v>
      </c>
      <c r="O23" s="109">
        <v>41319</v>
      </c>
      <c r="P23" s="108">
        <v>50000</v>
      </c>
      <c r="Q23" s="110">
        <v>41361</v>
      </c>
      <c r="R23" s="86">
        <v>60</v>
      </c>
      <c r="S23">
        <f t="shared" si="0"/>
        <v>45000</v>
      </c>
    </row>
    <row r="24" spans="1:19" ht="60">
      <c r="A24" s="66">
        <v>19</v>
      </c>
      <c r="B24" s="37"/>
      <c r="C24" s="105" t="s">
        <v>610</v>
      </c>
      <c r="D24" s="106" t="s">
        <v>611</v>
      </c>
      <c r="E24" s="106" t="s">
        <v>92</v>
      </c>
      <c r="F24" s="107" t="s">
        <v>191</v>
      </c>
      <c r="G24" s="107" t="s">
        <v>31</v>
      </c>
      <c r="H24" s="29" t="s">
        <v>32</v>
      </c>
      <c r="I24" s="107" t="s">
        <v>6</v>
      </c>
      <c r="J24" s="67" t="s">
        <v>612</v>
      </c>
      <c r="K24" s="67" t="s">
        <v>573</v>
      </c>
      <c r="L24" s="66" t="s">
        <v>605</v>
      </c>
      <c r="M24" s="86">
        <v>4</v>
      </c>
      <c r="N24" s="108">
        <v>114000</v>
      </c>
      <c r="O24" s="109">
        <v>41319</v>
      </c>
      <c r="P24" s="108">
        <v>38000</v>
      </c>
      <c r="Q24" s="110">
        <v>41361</v>
      </c>
      <c r="R24" s="86">
        <v>60</v>
      </c>
      <c r="S24">
        <f t="shared" si="0"/>
        <v>34200</v>
      </c>
    </row>
    <row r="25" spans="1:19" ht="60">
      <c r="A25" s="66">
        <v>20</v>
      </c>
      <c r="B25" s="37"/>
      <c r="C25" s="112" t="s">
        <v>613</v>
      </c>
      <c r="D25" s="106" t="s">
        <v>614</v>
      </c>
      <c r="E25" s="106" t="s">
        <v>92</v>
      </c>
      <c r="F25" s="107" t="s">
        <v>191</v>
      </c>
      <c r="G25" s="107" t="s">
        <v>31</v>
      </c>
      <c r="H25" s="29" t="s">
        <v>32</v>
      </c>
      <c r="I25" s="107" t="s">
        <v>6</v>
      </c>
      <c r="J25" s="67" t="s">
        <v>615</v>
      </c>
      <c r="K25" s="67" t="s">
        <v>573</v>
      </c>
      <c r="L25" s="66" t="s">
        <v>605</v>
      </c>
      <c r="M25" s="86">
        <v>4</v>
      </c>
      <c r="N25" s="108">
        <v>150000</v>
      </c>
      <c r="O25" s="109">
        <v>41319</v>
      </c>
      <c r="P25" s="108">
        <v>50000</v>
      </c>
      <c r="Q25" s="110">
        <v>41361</v>
      </c>
      <c r="R25" s="86">
        <v>60</v>
      </c>
      <c r="S25">
        <f t="shared" si="0"/>
        <v>45000</v>
      </c>
    </row>
    <row r="26" spans="1:19">
      <c r="P26">
        <f>SUM(P6:P25)</f>
        <v>794200</v>
      </c>
    </row>
    <row r="27" spans="1:19">
      <c r="P27">
        <f>P26*0.05</f>
        <v>39710</v>
      </c>
    </row>
    <row r="28" spans="1:19">
      <c r="P28">
        <f>P26-P27</f>
        <v>754490</v>
      </c>
    </row>
  </sheetData>
  <mergeCells count="4">
    <mergeCell ref="A1:R1"/>
    <mergeCell ref="A2:R2"/>
    <mergeCell ref="A3:R3"/>
    <mergeCell ref="A4:R4"/>
  </mergeCells>
  <hyperlinks>
    <hyperlink ref="C11" r:id="rId1" display="eks-bjQku@"/>
    <hyperlink ref="C12" r:id="rId2" display="jeunhiflag@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53"/>
  <sheetViews>
    <sheetView topLeftCell="A148" workbookViewId="0">
      <selection activeCell="J153" sqref="J153"/>
    </sheetView>
  </sheetViews>
  <sheetFormatPr defaultRowHeight="15"/>
  <sheetData>
    <row r="1" spans="1:18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</row>
    <row r="2" spans="1:18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1:18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</row>
    <row r="4" spans="1:18" ht="18.75">
      <c r="A4" s="670" t="s">
        <v>616</v>
      </c>
      <c r="B4" s="670"/>
      <c r="C4" s="670"/>
      <c r="D4" s="670"/>
      <c r="E4" s="670"/>
      <c r="F4" s="670"/>
      <c r="G4" s="670"/>
      <c r="H4" s="113"/>
      <c r="I4" s="113"/>
      <c r="J4" s="7"/>
      <c r="K4" s="114"/>
      <c r="L4" s="115"/>
      <c r="M4" s="116"/>
      <c r="N4" s="116"/>
      <c r="O4" s="117"/>
      <c r="P4" s="9"/>
      <c r="Q4" s="9"/>
      <c r="R4" s="10" t="s">
        <v>617</v>
      </c>
    </row>
    <row r="5" spans="1:18" ht="22.5">
      <c r="A5" s="118"/>
      <c r="B5" s="118"/>
      <c r="C5" s="118"/>
      <c r="D5" s="118"/>
      <c r="E5" s="118"/>
      <c r="F5" s="119"/>
      <c r="G5" s="119"/>
      <c r="H5" s="119"/>
      <c r="I5" s="119"/>
      <c r="J5" s="120"/>
      <c r="K5" s="121"/>
      <c r="L5" s="121"/>
      <c r="M5" s="122"/>
      <c r="N5" s="122"/>
      <c r="O5" s="123"/>
      <c r="P5" s="123"/>
      <c r="Q5" s="123" t="s">
        <v>618</v>
      </c>
      <c r="R5" s="124"/>
    </row>
    <row r="6" spans="1:18" ht="22.5">
      <c r="A6" s="671" t="s">
        <v>619</v>
      </c>
      <c r="B6" s="671"/>
      <c r="C6" s="118"/>
      <c r="D6" s="118"/>
      <c r="E6" s="118"/>
      <c r="F6" s="119"/>
      <c r="G6" s="119"/>
      <c r="H6" s="119"/>
      <c r="I6" s="119"/>
      <c r="J6" s="120"/>
      <c r="K6" s="121"/>
      <c r="L6" s="121"/>
      <c r="M6" s="122"/>
      <c r="N6" s="122"/>
      <c r="O6" s="123"/>
      <c r="P6" s="123"/>
      <c r="Q6" s="123" t="s">
        <v>620</v>
      </c>
      <c r="R6" s="124"/>
    </row>
    <row r="7" spans="1:18" ht="60">
      <c r="A7" s="125" t="s">
        <v>174</v>
      </c>
      <c r="B7" s="125" t="s">
        <v>175</v>
      </c>
      <c r="C7" s="125" t="s">
        <v>176</v>
      </c>
      <c r="D7" s="125" t="s">
        <v>177</v>
      </c>
      <c r="E7" s="125" t="s">
        <v>178</v>
      </c>
      <c r="F7" s="126" t="s">
        <v>9</v>
      </c>
      <c r="G7" s="126" t="s">
        <v>179</v>
      </c>
      <c r="H7" s="126" t="s">
        <v>180</v>
      </c>
      <c r="I7" s="126" t="s">
        <v>181</v>
      </c>
      <c r="J7" s="29" t="s">
        <v>182</v>
      </c>
      <c r="K7" s="127" t="s">
        <v>183</v>
      </c>
      <c r="L7" s="96" t="s">
        <v>184</v>
      </c>
      <c r="M7" s="96" t="s">
        <v>185</v>
      </c>
      <c r="N7" s="96" t="s">
        <v>186</v>
      </c>
      <c r="O7" s="29" t="s">
        <v>187</v>
      </c>
      <c r="P7" s="29" t="s">
        <v>186</v>
      </c>
      <c r="Q7" s="29" t="s">
        <v>185</v>
      </c>
      <c r="R7" s="66" t="s">
        <v>187</v>
      </c>
    </row>
    <row r="8" spans="1:18" ht="31.5">
      <c r="A8" s="37">
        <v>1</v>
      </c>
      <c r="B8" s="128"/>
      <c r="C8" s="129" t="s">
        <v>621</v>
      </c>
      <c r="D8" s="130" t="s">
        <v>622</v>
      </c>
      <c r="E8" s="130" t="s">
        <v>623</v>
      </c>
      <c r="F8" s="131" t="s">
        <v>191</v>
      </c>
      <c r="G8" s="131" t="s">
        <v>31</v>
      </c>
      <c r="H8" s="131" t="s">
        <v>32</v>
      </c>
      <c r="I8" s="131" t="s">
        <v>6</v>
      </c>
      <c r="J8" s="130" t="s">
        <v>624</v>
      </c>
      <c r="K8" s="128">
        <v>50000</v>
      </c>
      <c r="L8" s="128">
        <v>45000</v>
      </c>
      <c r="M8" s="132" t="s">
        <v>625</v>
      </c>
      <c r="N8" s="132">
        <v>45000</v>
      </c>
      <c r="O8" s="132">
        <v>20</v>
      </c>
      <c r="P8" s="132">
        <v>45000</v>
      </c>
      <c r="Q8" s="132" t="s">
        <v>625</v>
      </c>
      <c r="R8" s="132">
        <v>20</v>
      </c>
    </row>
    <row r="9" spans="1:18" ht="63">
      <c r="A9" s="37">
        <v>2</v>
      </c>
      <c r="B9" s="128"/>
      <c r="C9" s="129" t="s">
        <v>626</v>
      </c>
      <c r="D9" s="130" t="s">
        <v>627</v>
      </c>
      <c r="E9" s="130" t="s">
        <v>628</v>
      </c>
      <c r="F9" s="131" t="s">
        <v>191</v>
      </c>
      <c r="G9" s="131" t="s">
        <v>31</v>
      </c>
      <c r="H9" s="131" t="s">
        <v>32</v>
      </c>
      <c r="I9" s="131" t="s">
        <v>6</v>
      </c>
      <c r="J9" s="130" t="s">
        <v>629</v>
      </c>
      <c r="K9" s="128">
        <v>50000</v>
      </c>
      <c r="L9" s="128">
        <v>45000</v>
      </c>
      <c r="M9" s="132" t="s">
        <v>625</v>
      </c>
      <c r="N9" s="132">
        <v>45000</v>
      </c>
      <c r="O9" s="132">
        <v>20</v>
      </c>
      <c r="P9" s="132">
        <v>45000</v>
      </c>
      <c r="Q9" s="132" t="s">
        <v>625</v>
      </c>
      <c r="R9" s="132">
        <v>20</v>
      </c>
    </row>
    <row r="10" spans="1:18" ht="78.75">
      <c r="A10" s="37">
        <v>3</v>
      </c>
      <c r="B10" s="128"/>
      <c r="C10" s="129" t="s">
        <v>630</v>
      </c>
      <c r="D10" s="130" t="s">
        <v>631</v>
      </c>
      <c r="E10" s="130" t="s">
        <v>632</v>
      </c>
      <c r="F10" s="131" t="s">
        <v>191</v>
      </c>
      <c r="G10" s="131" t="s">
        <v>31</v>
      </c>
      <c r="H10" s="131" t="s">
        <v>32</v>
      </c>
      <c r="I10" s="131" t="s">
        <v>6</v>
      </c>
      <c r="J10" s="130" t="s">
        <v>633</v>
      </c>
      <c r="K10" s="128">
        <v>50000</v>
      </c>
      <c r="L10" s="128">
        <v>45000</v>
      </c>
      <c r="M10" s="132" t="s">
        <v>625</v>
      </c>
      <c r="N10" s="132">
        <v>45000</v>
      </c>
      <c r="O10" s="132">
        <v>20</v>
      </c>
      <c r="P10" s="132">
        <v>45000</v>
      </c>
      <c r="Q10" s="132" t="s">
        <v>625</v>
      </c>
      <c r="R10" s="132">
        <v>20</v>
      </c>
    </row>
    <row r="11" spans="1:18" ht="94.5">
      <c r="A11" s="37">
        <v>4</v>
      </c>
      <c r="B11" s="128"/>
      <c r="C11" s="129" t="s">
        <v>634</v>
      </c>
      <c r="D11" s="130" t="s">
        <v>635</v>
      </c>
      <c r="E11" s="130" t="s">
        <v>636</v>
      </c>
      <c r="F11" s="131" t="s">
        <v>191</v>
      </c>
      <c r="G11" s="131" t="s">
        <v>31</v>
      </c>
      <c r="H11" s="131" t="s">
        <v>32</v>
      </c>
      <c r="I11" s="131" t="s">
        <v>6</v>
      </c>
      <c r="J11" s="130" t="s">
        <v>637</v>
      </c>
      <c r="K11" s="128">
        <v>50000</v>
      </c>
      <c r="L11" s="128">
        <v>45000</v>
      </c>
      <c r="M11" s="132" t="s">
        <v>625</v>
      </c>
      <c r="N11" s="132">
        <v>45000</v>
      </c>
      <c r="O11" s="132">
        <v>20</v>
      </c>
      <c r="P11" s="132">
        <v>45000</v>
      </c>
      <c r="Q11" s="132" t="s">
        <v>625</v>
      </c>
      <c r="R11" s="132">
        <v>20</v>
      </c>
    </row>
    <row r="12" spans="1:18" ht="31.5">
      <c r="A12" s="37">
        <v>5</v>
      </c>
      <c r="B12" s="128"/>
      <c r="C12" s="129" t="s">
        <v>638</v>
      </c>
      <c r="D12" s="130" t="s">
        <v>639</v>
      </c>
      <c r="E12" s="130" t="s">
        <v>640</v>
      </c>
      <c r="F12" s="131" t="s">
        <v>191</v>
      </c>
      <c r="G12" s="131" t="s">
        <v>31</v>
      </c>
      <c r="H12" s="131" t="s">
        <v>32</v>
      </c>
      <c r="I12" s="131" t="s">
        <v>6</v>
      </c>
      <c r="J12" s="130" t="s">
        <v>637</v>
      </c>
      <c r="K12" s="128">
        <v>50000</v>
      </c>
      <c r="L12" s="128">
        <v>45000</v>
      </c>
      <c r="M12" s="132" t="s">
        <v>625</v>
      </c>
      <c r="N12" s="132">
        <v>45000</v>
      </c>
      <c r="O12" s="132">
        <v>20</v>
      </c>
      <c r="P12" s="132">
        <v>45000</v>
      </c>
      <c r="Q12" s="132" t="s">
        <v>625</v>
      </c>
      <c r="R12" s="132">
        <v>20</v>
      </c>
    </row>
    <row r="13" spans="1:18" ht="63">
      <c r="A13" s="37">
        <v>6</v>
      </c>
      <c r="B13" s="128"/>
      <c r="C13" s="129" t="s">
        <v>641</v>
      </c>
      <c r="D13" s="130" t="s">
        <v>642</v>
      </c>
      <c r="E13" s="130" t="s">
        <v>643</v>
      </c>
      <c r="F13" s="131" t="s">
        <v>191</v>
      </c>
      <c r="G13" s="131" t="s">
        <v>31</v>
      </c>
      <c r="H13" s="131" t="s">
        <v>48</v>
      </c>
      <c r="I13" s="131" t="s">
        <v>6</v>
      </c>
      <c r="J13" s="130" t="s">
        <v>644</v>
      </c>
      <c r="K13" s="128">
        <v>50000</v>
      </c>
      <c r="L13" s="128">
        <v>45000</v>
      </c>
      <c r="M13" s="132" t="s">
        <v>625</v>
      </c>
      <c r="N13" s="132">
        <v>45000</v>
      </c>
      <c r="O13" s="132">
        <v>20</v>
      </c>
      <c r="P13" s="132">
        <v>45000</v>
      </c>
      <c r="Q13" s="132" t="s">
        <v>625</v>
      </c>
      <c r="R13" s="132">
        <v>20</v>
      </c>
    </row>
    <row r="14" spans="1:18" ht="47.25">
      <c r="A14" s="37">
        <v>7</v>
      </c>
      <c r="B14" s="128"/>
      <c r="C14" s="129" t="s">
        <v>645</v>
      </c>
      <c r="D14" s="130" t="s">
        <v>646</v>
      </c>
      <c r="E14" s="130" t="s">
        <v>647</v>
      </c>
      <c r="F14" s="131" t="s">
        <v>191</v>
      </c>
      <c r="G14" s="131" t="s">
        <v>31</v>
      </c>
      <c r="H14" s="131" t="s">
        <v>32</v>
      </c>
      <c r="I14" s="131" t="s">
        <v>6</v>
      </c>
      <c r="J14" s="130" t="s">
        <v>648</v>
      </c>
      <c r="K14" s="128">
        <v>50000</v>
      </c>
      <c r="L14" s="128">
        <v>45000</v>
      </c>
      <c r="M14" s="132" t="s">
        <v>625</v>
      </c>
      <c r="N14" s="132">
        <v>45000</v>
      </c>
      <c r="O14" s="132">
        <v>20</v>
      </c>
      <c r="P14" s="132">
        <v>45000</v>
      </c>
      <c r="Q14" s="132" t="s">
        <v>625</v>
      </c>
      <c r="R14" s="132">
        <v>20</v>
      </c>
    </row>
    <row r="15" spans="1:18" ht="63">
      <c r="A15" s="37">
        <v>8</v>
      </c>
      <c r="B15" s="128"/>
      <c r="C15" s="129" t="s">
        <v>202</v>
      </c>
      <c r="D15" s="130" t="s">
        <v>649</v>
      </c>
      <c r="E15" s="130" t="s">
        <v>650</v>
      </c>
      <c r="F15" s="131" t="s">
        <v>191</v>
      </c>
      <c r="G15" s="131" t="s">
        <v>31</v>
      </c>
      <c r="H15" s="131" t="s">
        <v>32</v>
      </c>
      <c r="I15" s="131" t="s">
        <v>5</v>
      </c>
      <c r="J15" s="130" t="s">
        <v>651</v>
      </c>
      <c r="K15" s="128">
        <v>50000</v>
      </c>
      <c r="L15" s="128">
        <v>45000</v>
      </c>
      <c r="M15" s="132" t="s">
        <v>625</v>
      </c>
      <c r="N15" s="132">
        <v>45000</v>
      </c>
      <c r="O15" s="132">
        <v>20</v>
      </c>
      <c r="P15" s="132">
        <v>45000</v>
      </c>
      <c r="Q15" s="132" t="s">
        <v>625</v>
      </c>
      <c r="R15" s="132">
        <v>20</v>
      </c>
    </row>
    <row r="16" spans="1:18" ht="63">
      <c r="A16" s="37">
        <v>9</v>
      </c>
      <c r="B16" s="128"/>
      <c r="C16" s="129" t="s">
        <v>652</v>
      </c>
      <c r="D16" s="130" t="s">
        <v>653</v>
      </c>
      <c r="E16" s="130" t="s">
        <v>654</v>
      </c>
      <c r="F16" s="131" t="s">
        <v>191</v>
      </c>
      <c r="G16" s="131" t="s">
        <v>655</v>
      </c>
      <c r="H16" s="131" t="s">
        <v>32</v>
      </c>
      <c r="I16" s="131" t="s">
        <v>6</v>
      </c>
      <c r="J16" s="130" t="s">
        <v>656</v>
      </c>
      <c r="K16" s="128">
        <v>50000</v>
      </c>
      <c r="L16" s="128">
        <v>45000</v>
      </c>
      <c r="M16" s="132" t="s">
        <v>625</v>
      </c>
      <c r="N16" s="132">
        <v>45000</v>
      </c>
      <c r="O16" s="132">
        <v>20</v>
      </c>
      <c r="P16" s="132">
        <v>45000</v>
      </c>
      <c r="Q16" s="132" t="s">
        <v>625</v>
      </c>
      <c r="R16" s="132">
        <v>20</v>
      </c>
    </row>
    <row r="17" spans="1:18" ht="63">
      <c r="A17" s="37">
        <v>10</v>
      </c>
      <c r="B17" s="128"/>
      <c r="C17" s="129" t="s">
        <v>657</v>
      </c>
      <c r="D17" s="130" t="s">
        <v>658</v>
      </c>
      <c r="E17" s="130" t="s">
        <v>659</v>
      </c>
      <c r="F17" s="131" t="s">
        <v>191</v>
      </c>
      <c r="G17" s="131" t="s">
        <v>31</v>
      </c>
      <c r="H17" s="131" t="s">
        <v>32</v>
      </c>
      <c r="I17" s="131" t="s">
        <v>6</v>
      </c>
      <c r="J17" s="130" t="s">
        <v>660</v>
      </c>
      <c r="K17" s="128">
        <v>50000</v>
      </c>
      <c r="L17" s="128">
        <v>45000</v>
      </c>
      <c r="M17" s="132" t="s">
        <v>625</v>
      </c>
      <c r="N17" s="132">
        <v>45000</v>
      </c>
      <c r="O17" s="132">
        <v>20</v>
      </c>
      <c r="P17" s="132">
        <v>45000</v>
      </c>
      <c r="Q17" s="132" t="s">
        <v>625</v>
      </c>
      <c r="R17" s="132">
        <v>20</v>
      </c>
    </row>
    <row r="18" spans="1:18" ht="47.25">
      <c r="A18" s="37">
        <v>11</v>
      </c>
      <c r="B18" s="128"/>
      <c r="C18" s="129" t="s">
        <v>661</v>
      </c>
      <c r="D18" s="130" t="s">
        <v>662</v>
      </c>
      <c r="E18" s="130" t="s">
        <v>663</v>
      </c>
      <c r="F18" s="131" t="s">
        <v>191</v>
      </c>
      <c r="G18" s="131" t="s">
        <v>31</v>
      </c>
      <c r="H18" s="131" t="s">
        <v>32</v>
      </c>
      <c r="I18" s="131" t="s">
        <v>6</v>
      </c>
      <c r="J18" s="130" t="s">
        <v>664</v>
      </c>
      <c r="K18" s="128">
        <v>50000</v>
      </c>
      <c r="L18" s="128">
        <v>45000</v>
      </c>
      <c r="M18" s="132" t="s">
        <v>625</v>
      </c>
      <c r="N18" s="132">
        <v>45000</v>
      </c>
      <c r="O18" s="132">
        <v>20</v>
      </c>
      <c r="P18" s="132">
        <v>45000</v>
      </c>
      <c r="Q18" s="132" t="s">
        <v>625</v>
      </c>
      <c r="R18" s="132">
        <v>20</v>
      </c>
    </row>
    <row r="19" spans="1:18" ht="63">
      <c r="A19" s="37">
        <v>12</v>
      </c>
      <c r="B19" s="128"/>
      <c r="C19" s="129" t="s">
        <v>268</v>
      </c>
      <c r="D19" s="130" t="s">
        <v>665</v>
      </c>
      <c r="E19" s="130" t="s">
        <v>666</v>
      </c>
      <c r="F19" s="131" t="s">
        <v>191</v>
      </c>
      <c r="G19" s="131" t="s">
        <v>31</v>
      </c>
      <c r="H19" s="131" t="s">
        <v>48</v>
      </c>
      <c r="I19" s="131" t="s">
        <v>6</v>
      </c>
      <c r="J19" s="130" t="s">
        <v>637</v>
      </c>
      <c r="K19" s="128">
        <v>50000</v>
      </c>
      <c r="L19" s="128">
        <v>45000</v>
      </c>
      <c r="M19" s="132" t="s">
        <v>625</v>
      </c>
      <c r="N19" s="132">
        <v>45000</v>
      </c>
      <c r="O19" s="132">
        <v>20</v>
      </c>
      <c r="P19" s="132">
        <v>45000</v>
      </c>
      <c r="Q19" s="132" t="s">
        <v>625</v>
      </c>
      <c r="R19" s="132">
        <v>20</v>
      </c>
    </row>
    <row r="20" spans="1:18" ht="63">
      <c r="A20" s="37">
        <v>13</v>
      </c>
      <c r="B20" s="128"/>
      <c r="C20" s="130" t="s">
        <v>667</v>
      </c>
      <c r="D20" s="130" t="s">
        <v>658</v>
      </c>
      <c r="E20" s="130" t="s">
        <v>666</v>
      </c>
      <c r="F20" s="131" t="s">
        <v>191</v>
      </c>
      <c r="G20" s="131" t="s">
        <v>31</v>
      </c>
      <c r="H20" s="131" t="s">
        <v>48</v>
      </c>
      <c r="I20" s="131" t="s">
        <v>6</v>
      </c>
      <c r="J20" s="130" t="s">
        <v>668</v>
      </c>
      <c r="K20" s="128">
        <v>50000</v>
      </c>
      <c r="L20" s="128">
        <v>45000</v>
      </c>
      <c r="M20" s="132" t="s">
        <v>625</v>
      </c>
      <c r="N20" s="132">
        <v>45000</v>
      </c>
      <c r="O20" s="132">
        <v>20</v>
      </c>
      <c r="P20" s="132">
        <v>45000</v>
      </c>
      <c r="Q20" s="132" t="s">
        <v>625</v>
      </c>
      <c r="R20" s="132">
        <v>20</v>
      </c>
    </row>
    <row r="21" spans="1:18" ht="63">
      <c r="A21" s="37">
        <v>14</v>
      </c>
      <c r="B21" s="128"/>
      <c r="C21" s="130" t="s">
        <v>669</v>
      </c>
      <c r="D21" s="130" t="s">
        <v>326</v>
      </c>
      <c r="E21" s="130" t="s">
        <v>666</v>
      </c>
      <c r="F21" s="131" t="s">
        <v>191</v>
      </c>
      <c r="G21" s="131" t="s">
        <v>31</v>
      </c>
      <c r="H21" s="131" t="s">
        <v>48</v>
      </c>
      <c r="I21" s="131" t="s">
        <v>6</v>
      </c>
      <c r="J21" s="130" t="s">
        <v>44</v>
      </c>
      <c r="K21" s="128">
        <v>50000</v>
      </c>
      <c r="L21" s="128">
        <v>45000</v>
      </c>
      <c r="M21" s="132" t="s">
        <v>625</v>
      </c>
      <c r="N21" s="132">
        <v>45000</v>
      </c>
      <c r="O21" s="132">
        <v>20</v>
      </c>
      <c r="P21" s="132">
        <v>45000</v>
      </c>
      <c r="Q21" s="132" t="s">
        <v>625</v>
      </c>
      <c r="R21" s="132">
        <v>20</v>
      </c>
    </row>
    <row r="22" spans="1:18" ht="47.25">
      <c r="A22" s="37">
        <v>15</v>
      </c>
      <c r="B22" s="128"/>
      <c r="C22" s="130" t="s">
        <v>670</v>
      </c>
      <c r="D22" s="130" t="s">
        <v>671</v>
      </c>
      <c r="E22" s="130" t="s">
        <v>672</v>
      </c>
      <c r="F22" s="131" t="s">
        <v>191</v>
      </c>
      <c r="G22" s="131" t="s">
        <v>31</v>
      </c>
      <c r="H22" s="131" t="s">
        <v>32</v>
      </c>
      <c r="I22" s="131" t="s">
        <v>6</v>
      </c>
      <c r="J22" s="130" t="s">
        <v>673</v>
      </c>
      <c r="K22" s="128">
        <v>50000</v>
      </c>
      <c r="L22" s="128">
        <v>45000</v>
      </c>
      <c r="M22" s="132" t="s">
        <v>625</v>
      </c>
      <c r="N22" s="132">
        <v>45000</v>
      </c>
      <c r="O22" s="132">
        <v>20</v>
      </c>
      <c r="P22" s="132">
        <v>45000</v>
      </c>
      <c r="Q22" s="132" t="s">
        <v>625</v>
      </c>
      <c r="R22" s="132">
        <v>20</v>
      </c>
    </row>
    <row r="23" spans="1:18" ht="31.5">
      <c r="A23" s="37">
        <v>16</v>
      </c>
      <c r="B23" s="128"/>
      <c r="C23" s="130" t="s">
        <v>674</v>
      </c>
      <c r="D23" s="130" t="s">
        <v>675</v>
      </c>
      <c r="E23" s="130" t="s">
        <v>676</v>
      </c>
      <c r="F23" s="131" t="s">
        <v>191</v>
      </c>
      <c r="G23" s="131" t="s">
        <v>31</v>
      </c>
      <c r="H23" s="131" t="s">
        <v>48</v>
      </c>
      <c r="I23" s="131" t="s">
        <v>6</v>
      </c>
      <c r="J23" s="130" t="s">
        <v>677</v>
      </c>
      <c r="K23" s="128">
        <v>50000</v>
      </c>
      <c r="L23" s="128">
        <v>45000</v>
      </c>
      <c r="M23" s="132" t="s">
        <v>625</v>
      </c>
      <c r="N23" s="132">
        <v>45000</v>
      </c>
      <c r="O23" s="132">
        <v>20</v>
      </c>
      <c r="P23" s="132">
        <v>45000</v>
      </c>
      <c r="Q23" s="132" t="s">
        <v>625</v>
      </c>
      <c r="R23" s="132">
        <v>20</v>
      </c>
    </row>
    <row r="24" spans="1:18" ht="94.5">
      <c r="A24" s="37">
        <v>17</v>
      </c>
      <c r="B24" s="128"/>
      <c r="C24" s="130" t="s">
        <v>271</v>
      </c>
      <c r="D24" s="130" t="s">
        <v>678</v>
      </c>
      <c r="E24" s="130" t="s">
        <v>679</v>
      </c>
      <c r="F24" s="131" t="s">
        <v>191</v>
      </c>
      <c r="G24" s="131" t="s">
        <v>31</v>
      </c>
      <c r="H24" s="131" t="s">
        <v>48</v>
      </c>
      <c r="I24" s="131" t="s">
        <v>6</v>
      </c>
      <c r="J24" s="130" t="s">
        <v>633</v>
      </c>
      <c r="K24" s="128">
        <v>50000</v>
      </c>
      <c r="L24" s="128">
        <v>45000</v>
      </c>
      <c r="M24" s="132" t="s">
        <v>625</v>
      </c>
      <c r="N24" s="132">
        <v>45000</v>
      </c>
      <c r="O24" s="132">
        <v>20</v>
      </c>
      <c r="P24" s="132">
        <v>45000</v>
      </c>
      <c r="Q24" s="132" t="s">
        <v>625</v>
      </c>
      <c r="R24" s="132">
        <v>20</v>
      </c>
    </row>
    <row r="25" spans="1:18" ht="31.5">
      <c r="A25" s="37">
        <v>18</v>
      </c>
      <c r="B25" s="128"/>
      <c r="C25" s="130" t="s">
        <v>680</v>
      </c>
      <c r="D25" s="130" t="s">
        <v>681</v>
      </c>
      <c r="E25" s="130" t="s">
        <v>676</v>
      </c>
      <c r="F25" s="131" t="s">
        <v>191</v>
      </c>
      <c r="G25" s="131" t="s">
        <v>31</v>
      </c>
      <c r="H25" s="131" t="s">
        <v>32</v>
      </c>
      <c r="I25" s="131" t="s">
        <v>6</v>
      </c>
      <c r="J25" s="130" t="s">
        <v>682</v>
      </c>
      <c r="K25" s="128">
        <v>50000</v>
      </c>
      <c r="L25" s="128">
        <v>45000</v>
      </c>
      <c r="M25" s="132" t="s">
        <v>625</v>
      </c>
      <c r="N25" s="132">
        <v>45000</v>
      </c>
      <c r="O25" s="132">
        <v>20</v>
      </c>
      <c r="P25" s="132">
        <v>45000</v>
      </c>
      <c r="Q25" s="132" t="s">
        <v>625</v>
      </c>
      <c r="R25" s="132">
        <v>20</v>
      </c>
    </row>
    <row r="26" spans="1:18" ht="94.5">
      <c r="A26" s="37">
        <v>19</v>
      </c>
      <c r="B26" s="128"/>
      <c r="C26" s="130" t="s">
        <v>683</v>
      </c>
      <c r="D26" s="130" t="s">
        <v>684</v>
      </c>
      <c r="E26" s="130" t="s">
        <v>685</v>
      </c>
      <c r="F26" s="131" t="s">
        <v>191</v>
      </c>
      <c r="G26" s="131" t="s">
        <v>31</v>
      </c>
      <c r="H26" s="131" t="s">
        <v>48</v>
      </c>
      <c r="I26" s="131" t="s">
        <v>6</v>
      </c>
      <c r="J26" s="130" t="s">
        <v>686</v>
      </c>
      <c r="K26" s="128">
        <v>50000</v>
      </c>
      <c r="L26" s="128">
        <v>45000</v>
      </c>
      <c r="M26" s="132" t="s">
        <v>625</v>
      </c>
      <c r="N26" s="132">
        <v>45000</v>
      </c>
      <c r="O26" s="132">
        <v>20</v>
      </c>
      <c r="P26" s="132">
        <v>45000</v>
      </c>
      <c r="Q26" s="132" t="s">
        <v>625</v>
      </c>
      <c r="R26" s="132">
        <v>20</v>
      </c>
    </row>
    <row r="27" spans="1:18" ht="78.75">
      <c r="A27" s="37">
        <v>20</v>
      </c>
      <c r="B27" s="128"/>
      <c r="C27" s="130" t="s">
        <v>687</v>
      </c>
      <c r="D27" s="130" t="s">
        <v>688</v>
      </c>
      <c r="E27" s="130" t="s">
        <v>689</v>
      </c>
      <c r="F27" s="131" t="s">
        <v>191</v>
      </c>
      <c r="G27" s="131" t="s">
        <v>31</v>
      </c>
      <c r="H27" s="131" t="s">
        <v>48</v>
      </c>
      <c r="I27" s="131" t="s">
        <v>6</v>
      </c>
      <c r="J27" s="130" t="s">
        <v>690</v>
      </c>
      <c r="K27" s="128">
        <v>50000</v>
      </c>
      <c r="L27" s="128">
        <v>45000</v>
      </c>
      <c r="M27" s="132" t="s">
        <v>625</v>
      </c>
      <c r="N27" s="132">
        <v>45000</v>
      </c>
      <c r="O27" s="132">
        <v>20</v>
      </c>
      <c r="P27" s="132">
        <v>45000</v>
      </c>
      <c r="Q27" s="132" t="s">
        <v>625</v>
      </c>
      <c r="R27" s="132">
        <v>20</v>
      </c>
    </row>
    <row r="28" spans="1:18" ht="78.75">
      <c r="A28" s="37">
        <v>21</v>
      </c>
      <c r="B28" s="128"/>
      <c r="C28" s="130" t="s">
        <v>691</v>
      </c>
      <c r="D28" s="130" t="s">
        <v>692</v>
      </c>
      <c r="E28" s="130" t="s">
        <v>693</v>
      </c>
      <c r="F28" s="131" t="s">
        <v>191</v>
      </c>
      <c r="G28" s="131" t="s">
        <v>31</v>
      </c>
      <c r="H28" s="131" t="s">
        <v>32</v>
      </c>
      <c r="I28" s="131" t="s">
        <v>6</v>
      </c>
      <c r="J28" s="130" t="s">
        <v>694</v>
      </c>
      <c r="K28" s="128">
        <v>50000</v>
      </c>
      <c r="L28" s="128">
        <v>45000</v>
      </c>
      <c r="M28" s="132" t="s">
        <v>625</v>
      </c>
      <c r="N28" s="132">
        <v>45000</v>
      </c>
      <c r="O28" s="132">
        <v>20</v>
      </c>
      <c r="P28" s="132">
        <v>45000</v>
      </c>
      <c r="Q28" s="132" t="s">
        <v>625</v>
      </c>
      <c r="R28" s="132">
        <v>20</v>
      </c>
    </row>
    <row r="29" spans="1:18" ht="94.5">
      <c r="A29" s="37">
        <v>22</v>
      </c>
      <c r="B29" s="128"/>
      <c r="C29" s="130" t="s">
        <v>227</v>
      </c>
      <c r="D29" s="130" t="s">
        <v>695</v>
      </c>
      <c r="E29" s="130" t="s">
        <v>696</v>
      </c>
      <c r="F29" s="131" t="s">
        <v>191</v>
      </c>
      <c r="G29" s="131" t="s">
        <v>31</v>
      </c>
      <c r="H29" s="131" t="s">
        <v>32</v>
      </c>
      <c r="I29" s="131" t="s">
        <v>6</v>
      </c>
      <c r="J29" s="130" t="s">
        <v>697</v>
      </c>
      <c r="K29" s="128">
        <v>50000</v>
      </c>
      <c r="L29" s="128">
        <v>45000</v>
      </c>
      <c r="M29" s="132" t="s">
        <v>625</v>
      </c>
      <c r="N29" s="132">
        <v>45000</v>
      </c>
      <c r="O29" s="132">
        <v>20</v>
      </c>
      <c r="P29" s="132">
        <v>45000</v>
      </c>
      <c r="Q29" s="132" t="s">
        <v>625</v>
      </c>
      <c r="R29" s="132">
        <v>20</v>
      </c>
    </row>
    <row r="30" spans="1:18" ht="94.5">
      <c r="A30" s="37">
        <v>23</v>
      </c>
      <c r="B30" s="128"/>
      <c r="C30" s="130" t="s">
        <v>698</v>
      </c>
      <c r="D30" s="130" t="s">
        <v>699</v>
      </c>
      <c r="E30" s="130" t="s">
        <v>700</v>
      </c>
      <c r="F30" s="131" t="s">
        <v>191</v>
      </c>
      <c r="G30" s="131" t="s">
        <v>31</v>
      </c>
      <c r="H30" s="131" t="s">
        <v>48</v>
      </c>
      <c r="I30" s="131" t="s">
        <v>6</v>
      </c>
      <c r="J30" s="130" t="s">
        <v>701</v>
      </c>
      <c r="K30" s="128">
        <v>50000</v>
      </c>
      <c r="L30" s="128">
        <v>45000</v>
      </c>
      <c r="M30" s="132" t="s">
        <v>625</v>
      </c>
      <c r="N30" s="132">
        <v>45000</v>
      </c>
      <c r="O30" s="132">
        <v>20</v>
      </c>
      <c r="P30" s="132">
        <v>45000</v>
      </c>
      <c r="Q30" s="132" t="s">
        <v>625</v>
      </c>
      <c r="R30" s="132">
        <v>20</v>
      </c>
    </row>
    <row r="31" spans="1:18" ht="31.5">
      <c r="A31" s="37">
        <v>24</v>
      </c>
      <c r="B31" s="128"/>
      <c r="C31" s="130" t="s">
        <v>702</v>
      </c>
      <c r="D31" s="130" t="s">
        <v>703</v>
      </c>
      <c r="E31" s="130" t="s">
        <v>704</v>
      </c>
      <c r="F31" s="131" t="s">
        <v>191</v>
      </c>
      <c r="G31" s="131" t="s">
        <v>31</v>
      </c>
      <c r="H31" s="131" t="s">
        <v>48</v>
      </c>
      <c r="I31" s="131" t="s">
        <v>6</v>
      </c>
      <c r="J31" s="130" t="s">
        <v>701</v>
      </c>
      <c r="K31" s="128">
        <v>50000</v>
      </c>
      <c r="L31" s="128">
        <v>45000</v>
      </c>
      <c r="M31" s="132" t="s">
        <v>625</v>
      </c>
      <c r="N31" s="132">
        <v>45000</v>
      </c>
      <c r="O31" s="132">
        <v>20</v>
      </c>
      <c r="P31" s="132">
        <v>45000</v>
      </c>
      <c r="Q31" s="132" t="s">
        <v>625</v>
      </c>
      <c r="R31" s="132">
        <v>20</v>
      </c>
    </row>
    <row r="32" spans="1:18" ht="63">
      <c r="A32" s="37">
        <v>25</v>
      </c>
      <c r="B32" s="128"/>
      <c r="C32" s="130" t="s">
        <v>705</v>
      </c>
      <c r="D32" s="130" t="s">
        <v>706</v>
      </c>
      <c r="E32" s="130" t="s">
        <v>707</v>
      </c>
      <c r="F32" s="131" t="s">
        <v>191</v>
      </c>
      <c r="G32" s="131" t="s">
        <v>31</v>
      </c>
      <c r="H32" s="131" t="s">
        <v>32</v>
      </c>
      <c r="I32" s="131" t="s">
        <v>6</v>
      </c>
      <c r="J32" s="130" t="s">
        <v>708</v>
      </c>
      <c r="K32" s="128">
        <v>50000</v>
      </c>
      <c r="L32" s="128">
        <v>45000</v>
      </c>
      <c r="M32" s="132" t="s">
        <v>625</v>
      </c>
      <c r="N32" s="132">
        <v>45000</v>
      </c>
      <c r="O32" s="132">
        <v>20</v>
      </c>
      <c r="P32" s="132">
        <v>45000</v>
      </c>
      <c r="Q32" s="132" t="s">
        <v>625</v>
      </c>
      <c r="R32" s="132">
        <v>20</v>
      </c>
    </row>
    <row r="33" spans="1:18" ht="63">
      <c r="A33" s="37">
        <v>26</v>
      </c>
      <c r="B33" s="128"/>
      <c r="C33" s="130" t="s">
        <v>709</v>
      </c>
      <c r="D33" s="130" t="s">
        <v>710</v>
      </c>
      <c r="E33" s="130" t="s">
        <v>707</v>
      </c>
      <c r="F33" s="131" t="s">
        <v>191</v>
      </c>
      <c r="G33" s="131" t="s">
        <v>31</v>
      </c>
      <c r="H33" s="131" t="s">
        <v>48</v>
      </c>
      <c r="I33" s="131" t="s">
        <v>6</v>
      </c>
      <c r="J33" s="130" t="s">
        <v>701</v>
      </c>
      <c r="K33" s="128">
        <v>50000</v>
      </c>
      <c r="L33" s="128">
        <v>45000</v>
      </c>
      <c r="M33" s="132" t="s">
        <v>625</v>
      </c>
      <c r="N33" s="132">
        <v>45000</v>
      </c>
      <c r="O33" s="132">
        <v>20</v>
      </c>
      <c r="P33" s="132">
        <v>45000</v>
      </c>
      <c r="Q33" s="132" t="s">
        <v>625</v>
      </c>
      <c r="R33" s="132">
        <v>20</v>
      </c>
    </row>
    <row r="34" spans="1:18" ht="78.75">
      <c r="A34" s="37">
        <v>27</v>
      </c>
      <c r="B34" s="128"/>
      <c r="C34" s="130" t="s">
        <v>711</v>
      </c>
      <c r="D34" s="130" t="s">
        <v>712</v>
      </c>
      <c r="E34" s="130" t="s">
        <v>713</v>
      </c>
      <c r="F34" s="131" t="s">
        <v>191</v>
      </c>
      <c r="G34" s="131" t="s">
        <v>31</v>
      </c>
      <c r="H34" s="131" t="s">
        <v>32</v>
      </c>
      <c r="I34" s="131" t="s">
        <v>6</v>
      </c>
      <c r="J34" s="130" t="s">
        <v>333</v>
      </c>
      <c r="K34" s="128">
        <v>50000</v>
      </c>
      <c r="L34" s="128">
        <v>45000</v>
      </c>
      <c r="M34" s="132" t="s">
        <v>625</v>
      </c>
      <c r="N34" s="132">
        <v>45000</v>
      </c>
      <c r="O34" s="132">
        <v>20</v>
      </c>
      <c r="P34" s="132">
        <v>45000</v>
      </c>
      <c r="Q34" s="132" t="s">
        <v>625</v>
      </c>
      <c r="R34" s="132">
        <v>20</v>
      </c>
    </row>
    <row r="35" spans="1:18" ht="63">
      <c r="A35" s="37">
        <v>28</v>
      </c>
      <c r="B35" s="128"/>
      <c r="C35" s="130" t="s">
        <v>714</v>
      </c>
      <c r="D35" s="130" t="s">
        <v>715</v>
      </c>
      <c r="E35" s="130" t="s">
        <v>716</v>
      </c>
      <c r="F35" s="131" t="s">
        <v>191</v>
      </c>
      <c r="G35" s="131" t="s">
        <v>31</v>
      </c>
      <c r="H35" s="131" t="s">
        <v>32</v>
      </c>
      <c r="I35" s="131" t="s">
        <v>6</v>
      </c>
      <c r="J35" s="130" t="s">
        <v>717</v>
      </c>
      <c r="K35" s="128">
        <v>50000</v>
      </c>
      <c r="L35" s="128">
        <v>45000</v>
      </c>
      <c r="M35" s="132" t="s">
        <v>625</v>
      </c>
      <c r="N35" s="132">
        <v>45000</v>
      </c>
      <c r="O35" s="132">
        <v>20</v>
      </c>
      <c r="P35" s="132">
        <v>45000</v>
      </c>
      <c r="Q35" s="132" t="s">
        <v>625</v>
      </c>
      <c r="R35" s="132">
        <v>20</v>
      </c>
    </row>
    <row r="36" spans="1:18" ht="110.25">
      <c r="A36" s="37">
        <v>29</v>
      </c>
      <c r="B36" s="128"/>
      <c r="C36" s="130" t="s">
        <v>718</v>
      </c>
      <c r="D36" s="130" t="s">
        <v>719</v>
      </c>
      <c r="E36" s="130" t="s">
        <v>720</v>
      </c>
      <c r="F36" s="131" t="s">
        <v>191</v>
      </c>
      <c r="G36" s="131" t="s">
        <v>31</v>
      </c>
      <c r="H36" s="131" t="s">
        <v>48</v>
      </c>
      <c r="I36" s="131" t="s">
        <v>6</v>
      </c>
      <c r="J36" s="130" t="s">
        <v>721</v>
      </c>
      <c r="K36" s="128">
        <v>50000</v>
      </c>
      <c r="L36" s="128">
        <v>45000</v>
      </c>
      <c r="M36" s="132" t="s">
        <v>625</v>
      </c>
      <c r="N36" s="132">
        <v>45000</v>
      </c>
      <c r="O36" s="132">
        <v>20</v>
      </c>
      <c r="P36" s="132">
        <v>45000</v>
      </c>
      <c r="Q36" s="132" t="s">
        <v>625</v>
      </c>
      <c r="R36" s="132">
        <v>20</v>
      </c>
    </row>
    <row r="37" spans="1:18" ht="78.75">
      <c r="A37" s="37">
        <v>30</v>
      </c>
      <c r="B37" s="128"/>
      <c r="C37" s="130" t="s">
        <v>722</v>
      </c>
      <c r="D37" s="130" t="s">
        <v>723</v>
      </c>
      <c r="E37" s="130" t="s">
        <v>724</v>
      </c>
      <c r="F37" s="131" t="s">
        <v>191</v>
      </c>
      <c r="G37" s="131" t="s">
        <v>31</v>
      </c>
      <c r="H37" s="131" t="s">
        <v>48</v>
      </c>
      <c r="I37" s="131" t="s">
        <v>6</v>
      </c>
      <c r="J37" s="130" t="s">
        <v>725</v>
      </c>
      <c r="K37" s="128">
        <v>50000</v>
      </c>
      <c r="L37" s="128">
        <v>45000</v>
      </c>
      <c r="M37" s="132" t="s">
        <v>625</v>
      </c>
      <c r="N37" s="132">
        <v>45000</v>
      </c>
      <c r="O37" s="132">
        <v>20</v>
      </c>
      <c r="P37" s="132">
        <v>45000</v>
      </c>
      <c r="Q37" s="132" t="s">
        <v>625</v>
      </c>
      <c r="R37" s="132">
        <v>20</v>
      </c>
    </row>
    <row r="38" spans="1:18" ht="47.25">
      <c r="A38" s="37">
        <v>31</v>
      </c>
      <c r="B38" s="128"/>
      <c r="C38" s="130" t="s">
        <v>726</v>
      </c>
      <c r="D38" s="130" t="s">
        <v>727</v>
      </c>
      <c r="E38" s="130" t="s">
        <v>728</v>
      </c>
      <c r="F38" s="131" t="s">
        <v>191</v>
      </c>
      <c r="G38" s="131" t="s">
        <v>31</v>
      </c>
      <c r="H38" s="131" t="s">
        <v>32</v>
      </c>
      <c r="I38" s="131" t="s">
        <v>5</v>
      </c>
      <c r="J38" s="130" t="s">
        <v>729</v>
      </c>
      <c r="K38" s="128">
        <v>50000</v>
      </c>
      <c r="L38" s="128">
        <v>45000</v>
      </c>
      <c r="M38" s="132" t="s">
        <v>625</v>
      </c>
      <c r="N38" s="132">
        <v>45000</v>
      </c>
      <c r="O38" s="132">
        <v>20</v>
      </c>
      <c r="P38" s="132">
        <v>45000</v>
      </c>
      <c r="Q38" s="132" t="s">
        <v>625</v>
      </c>
      <c r="R38" s="132">
        <v>20</v>
      </c>
    </row>
    <row r="39" spans="1:18" ht="47.25">
      <c r="A39" s="37">
        <v>32</v>
      </c>
      <c r="B39" s="128"/>
      <c r="C39" s="130" t="s">
        <v>730</v>
      </c>
      <c r="D39" s="130" t="s">
        <v>731</v>
      </c>
      <c r="E39" s="130" t="s">
        <v>728</v>
      </c>
      <c r="F39" s="131" t="s">
        <v>191</v>
      </c>
      <c r="G39" s="131" t="s">
        <v>31</v>
      </c>
      <c r="H39" s="131" t="s">
        <v>32</v>
      </c>
      <c r="I39" s="131" t="s">
        <v>5</v>
      </c>
      <c r="J39" s="130" t="s">
        <v>732</v>
      </c>
      <c r="K39" s="128">
        <v>50000</v>
      </c>
      <c r="L39" s="128">
        <v>45000</v>
      </c>
      <c r="M39" s="132" t="s">
        <v>625</v>
      </c>
      <c r="N39" s="132">
        <v>45000</v>
      </c>
      <c r="O39" s="132">
        <v>20</v>
      </c>
      <c r="P39" s="132">
        <v>45000</v>
      </c>
      <c r="Q39" s="132" t="s">
        <v>625</v>
      </c>
      <c r="R39" s="132">
        <v>20</v>
      </c>
    </row>
    <row r="40" spans="1:18" ht="47.25">
      <c r="A40" s="37">
        <v>33</v>
      </c>
      <c r="B40" s="128"/>
      <c r="C40" s="130" t="s">
        <v>733</v>
      </c>
      <c r="D40" s="130" t="s">
        <v>734</v>
      </c>
      <c r="E40" s="130" t="s">
        <v>735</v>
      </c>
      <c r="F40" s="131" t="s">
        <v>191</v>
      </c>
      <c r="G40" s="131" t="s">
        <v>31</v>
      </c>
      <c r="H40" s="131" t="s">
        <v>32</v>
      </c>
      <c r="I40" s="131" t="s">
        <v>6</v>
      </c>
      <c r="J40" s="130" t="s">
        <v>701</v>
      </c>
      <c r="K40" s="128">
        <v>50000</v>
      </c>
      <c r="L40" s="128">
        <v>45000</v>
      </c>
      <c r="M40" s="132" t="s">
        <v>625</v>
      </c>
      <c r="N40" s="132">
        <v>45000</v>
      </c>
      <c r="O40" s="132">
        <v>20</v>
      </c>
      <c r="P40" s="132">
        <v>45000</v>
      </c>
      <c r="Q40" s="132" t="s">
        <v>625</v>
      </c>
      <c r="R40" s="132">
        <v>20</v>
      </c>
    </row>
    <row r="41" spans="1:18" ht="63">
      <c r="A41" s="37">
        <v>34</v>
      </c>
      <c r="B41" s="128"/>
      <c r="C41" s="130" t="s">
        <v>736</v>
      </c>
      <c r="D41" s="130" t="s">
        <v>737</v>
      </c>
      <c r="E41" s="130" t="s">
        <v>738</v>
      </c>
      <c r="F41" s="131" t="s">
        <v>191</v>
      </c>
      <c r="G41" s="131" t="s">
        <v>31</v>
      </c>
      <c r="H41" s="131" t="s">
        <v>48</v>
      </c>
      <c r="I41" s="131" t="s">
        <v>6</v>
      </c>
      <c r="J41" s="130" t="s">
        <v>59</v>
      </c>
      <c r="K41" s="128">
        <v>50000</v>
      </c>
      <c r="L41" s="128">
        <v>45000</v>
      </c>
      <c r="M41" s="132" t="s">
        <v>625</v>
      </c>
      <c r="N41" s="132">
        <v>45000</v>
      </c>
      <c r="O41" s="132">
        <v>20</v>
      </c>
      <c r="P41" s="132">
        <v>45000</v>
      </c>
      <c r="Q41" s="132" t="s">
        <v>625</v>
      </c>
      <c r="R41" s="132">
        <v>20</v>
      </c>
    </row>
    <row r="42" spans="1:18" ht="63">
      <c r="A42" s="37">
        <v>35</v>
      </c>
      <c r="B42" s="128"/>
      <c r="C42" s="130" t="s">
        <v>739</v>
      </c>
      <c r="D42" s="130" t="s">
        <v>740</v>
      </c>
      <c r="E42" s="130" t="s">
        <v>741</v>
      </c>
      <c r="F42" s="131" t="s">
        <v>191</v>
      </c>
      <c r="G42" s="131" t="s">
        <v>31</v>
      </c>
      <c r="H42" s="131" t="s">
        <v>48</v>
      </c>
      <c r="I42" s="131" t="s">
        <v>6</v>
      </c>
      <c r="J42" s="130" t="s">
        <v>742</v>
      </c>
      <c r="K42" s="128">
        <v>50000</v>
      </c>
      <c r="L42" s="128">
        <v>45000</v>
      </c>
      <c r="M42" s="132" t="s">
        <v>625</v>
      </c>
      <c r="N42" s="132">
        <v>45000</v>
      </c>
      <c r="O42" s="132">
        <v>20</v>
      </c>
      <c r="P42" s="132">
        <v>45000</v>
      </c>
      <c r="Q42" s="132" t="s">
        <v>625</v>
      </c>
      <c r="R42" s="132">
        <v>20</v>
      </c>
    </row>
    <row r="43" spans="1:18" ht="63">
      <c r="A43" s="37">
        <v>36</v>
      </c>
      <c r="B43" s="128"/>
      <c r="C43" s="130" t="s">
        <v>743</v>
      </c>
      <c r="D43" s="130" t="s">
        <v>744</v>
      </c>
      <c r="E43" s="130" t="s">
        <v>745</v>
      </c>
      <c r="F43" s="131" t="s">
        <v>191</v>
      </c>
      <c r="G43" s="131" t="s">
        <v>31</v>
      </c>
      <c r="H43" s="131" t="s">
        <v>32</v>
      </c>
      <c r="I43" s="131" t="s">
        <v>6</v>
      </c>
      <c r="J43" s="130" t="s">
        <v>746</v>
      </c>
      <c r="K43" s="128">
        <v>50000</v>
      </c>
      <c r="L43" s="128">
        <v>45000</v>
      </c>
      <c r="M43" s="132" t="s">
        <v>625</v>
      </c>
      <c r="N43" s="132">
        <v>45000</v>
      </c>
      <c r="O43" s="132">
        <v>20</v>
      </c>
      <c r="P43" s="132">
        <v>45000</v>
      </c>
      <c r="Q43" s="132" t="s">
        <v>625</v>
      </c>
      <c r="R43" s="132">
        <v>20</v>
      </c>
    </row>
    <row r="44" spans="1:18" ht="110.25">
      <c r="A44" s="37">
        <v>37</v>
      </c>
      <c r="B44" s="128"/>
      <c r="C44" s="130" t="s">
        <v>339</v>
      </c>
      <c r="D44" s="130" t="s">
        <v>747</v>
      </c>
      <c r="E44" s="130" t="s">
        <v>748</v>
      </c>
      <c r="F44" s="131" t="s">
        <v>191</v>
      </c>
      <c r="G44" s="131" t="s">
        <v>31</v>
      </c>
      <c r="H44" s="131" t="s">
        <v>32</v>
      </c>
      <c r="I44" s="131" t="s">
        <v>6</v>
      </c>
      <c r="J44" s="130" t="s">
        <v>701</v>
      </c>
      <c r="K44" s="128">
        <v>50000</v>
      </c>
      <c r="L44" s="128">
        <v>45000</v>
      </c>
      <c r="M44" s="132" t="s">
        <v>625</v>
      </c>
      <c r="N44" s="132">
        <v>45000</v>
      </c>
      <c r="O44" s="132">
        <v>20</v>
      </c>
      <c r="P44" s="132">
        <v>45000</v>
      </c>
      <c r="Q44" s="132" t="s">
        <v>625</v>
      </c>
      <c r="R44" s="132">
        <v>20</v>
      </c>
    </row>
    <row r="45" spans="1:18" ht="31.5">
      <c r="A45" s="37">
        <v>38</v>
      </c>
      <c r="B45" s="128"/>
      <c r="C45" s="130" t="s">
        <v>749</v>
      </c>
      <c r="D45" s="130" t="s">
        <v>750</v>
      </c>
      <c r="E45" s="130" t="s">
        <v>243</v>
      </c>
      <c r="F45" s="131" t="s">
        <v>191</v>
      </c>
      <c r="G45" s="131" t="s">
        <v>31</v>
      </c>
      <c r="H45" s="131" t="s">
        <v>48</v>
      </c>
      <c r="I45" s="131" t="s">
        <v>6</v>
      </c>
      <c r="J45" s="130" t="s">
        <v>751</v>
      </c>
      <c r="K45" s="128">
        <v>50000</v>
      </c>
      <c r="L45" s="128">
        <v>45000</v>
      </c>
      <c r="M45" s="132" t="s">
        <v>625</v>
      </c>
      <c r="N45" s="132">
        <v>45000</v>
      </c>
      <c r="O45" s="132">
        <v>20</v>
      </c>
      <c r="P45" s="132">
        <v>45000</v>
      </c>
      <c r="Q45" s="132" t="s">
        <v>625</v>
      </c>
      <c r="R45" s="132">
        <v>20</v>
      </c>
    </row>
    <row r="46" spans="1:18" ht="47.25">
      <c r="A46" s="37">
        <v>39</v>
      </c>
      <c r="B46" s="128"/>
      <c r="C46" s="130" t="s">
        <v>339</v>
      </c>
      <c r="D46" s="130" t="s">
        <v>752</v>
      </c>
      <c r="E46" s="130" t="s">
        <v>753</v>
      </c>
      <c r="F46" s="131" t="s">
        <v>191</v>
      </c>
      <c r="G46" s="131" t="s">
        <v>31</v>
      </c>
      <c r="H46" s="131" t="s">
        <v>32</v>
      </c>
      <c r="I46" s="131" t="s">
        <v>6</v>
      </c>
      <c r="J46" s="130" t="s">
        <v>754</v>
      </c>
      <c r="K46" s="128">
        <v>50000</v>
      </c>
      <c r="L46" s="128">
        <v>45000</v>
      </c>
      <c r="M46" s="132" t="s">
        <v>625</v>
      </c>
      <c r="N46" s="132">
        <v>45000</v>
      </c>
      <c r="O46" s="132">
        <v>20</v>
      </c>
      <c r="P46" s="132">
        <v>45000</v>
      </c>
      <c r="Q46" s="132" t="s">
        <v>625</v>
      </c>
      <c r="R46" s="132">
        <v>20</v>
      </c>
    </row>
    <row r="47" spans="1:18" ht="63">
      <c r="A47" s="37">
        <v>40</v>
      </c>
      <c r="B47" s="128"/>
      <c r="C47" s="130" t="s">
        <v>755</v>
      </c>
      <c r="D47" s="130" t="s">
        <v>756</v>
      </c>
      <c r="E47" s="130" t="s">
        <v>757</v>
      </c>
      <c r="F47" s="131" t="s">
        <v>191</v>
      </c>
      <c r="G47" s="131" t="s">
        <v>31</v>
      </c>
      <c r="H47" s="131" t="s">
        <v>32</v>
      </c>
      <c r="I47" s="131" t="s">
        <v>6</v>
      </c>
      <c r="J47" s="130" t="s">
        <v>758</v>
      </c>
      <c r="K47" s="128">
        <v>50000</v>
      </c>
      <c r="L47" s="128">
        <v>45000</v>
      </c>
      <c r="M47" s="132" t="s">
        <v>625</v>
      </c>
      <c r="N47" s="132">
        <v>45000</v>
      </c>
      <c r="O47" s="132">
        <v>20</v>
      </c>
      <c r="P47" s="132">
        <v>45000</v>
      </c>
      <c r="Q47" s="132" t="s">
        <v>625</v>
      </c>
      <c r="R47" s="132">
        <v>20</v>
      </c>
    </row>
    <row r="48" spans="1:18" ht="63">
      <c r="A48" s="37">
        <v>41</v>
      </c>
      <c r="B48" s="128"/>
      <c r="C48" s="130" t="s">
        <v>759</v>
      </c>
      <c r="D48" s="130" t="s">
        <v>760</v>
      </c>
      <c r="E48" s="130" t="s">
        <v>628</v>
      </c>
      <c r="F48" s="131" t="s">
        <v>191</v>
      </c>
      <c r="G48" s="131" t="s">
        <v>31</v>
      </c>
      <c r="H48" s="131" t="s">
        <v>32</v>
      </c>
      <c r="I48" s="131" t="s">
        <v>6</v>
      </c>
      <c r="J48" s="130" t="s">
        <v>90</v>
      </c>
      <c r="K48" s="128">
        <v>50000</v>
      </c>
      <c r="L48" s="128">
        <v>45000</v>
      </c>
      <c r="M48" s="132" t="s">
        <v>625</v>
      </c>
      <c r="N48" s="132">
        <v>45000</v>
      </c>
      <c r="O48" s="132">
        <v>20</v>
      </c>
      <c r="P48" s="132">
        <v>45000</v>
      </c>
      <c r="Q48" s="132" t="s">
        <v>625</v>
      </c>
      <c r="R48" s="132">
        <v>20</v>
      </c>
    </row>
    <row r="49" spans="1:18" ht="110.25">
      <c r="A49" s="37">
        <v>42</v>
      </c>
      <c r="B49" s="128"/>
      <c r="C49" s="130" t="s">
        <v>308</v>
      </c>
      <c r="D49" s="130" t="s">
        <v>761</v>
      </c>
      <c r="E49" s="130" t="s">
        <v>762</v>
      </c>
      <c r="F49" s="131" t="s">
        <v>191</v>
      </c>
      <c r="G49" s="131" t="s">
        <v>31</v>
      </c>
      <c r="H49" s="131" t="s">
        <v>48</v>
      </c>
      <c r="I49" s="131" t="s">
        <v>6</v>
      </c>
      <c r="J49" s="130" t="s">
        <v>763</v>
      </c>
      <c r="K49" s="128">
        <v>50000</v>
      </c>
      <c r="L49" s="128">
        <v>45000</v>
      </c>
      <c r="M49" s="132" t="s">
        <v>625</v>
      </c>
      <c r="N49" s="132">
        <v>45000</v>
      </c>
      <c r="O49" s="132">
        <v>20</v>
      </c>
      <c r="P49" s="132">
        <v>45000</v>
      </c>
      <c r="Q49" s="132" t="s">
        <v>625</v>
      </c>
      <c r="R49" s="132">
        <v>20</v>
      </c>
    </row>
    <row r="50" spans="1:18" ht="99">
      <c r="A50" s="37">
        <v>43</v>
      </c>
      <c r="B50" s="133"/>
      <c r="C50" s="134" t="s">
        <v>764</v>
      </c>
      <c r="D50" s="135"/>
      <c r="E50" s="134" t="s">
        <v>765</v>
      </c>
      <c r="F50" s="29" t="s">
        <v>191</v>
      </c>
      <c r="G50" s="66" t="s">
        <v>31</v>
      </c>
      <c r="H50" s="66" t="s">
        <v>48</v>
      </c>
      <c r="I50" s="29" t="s">
        <v>6</v>
      </c>
      <c r="J50" s="136" t="s">
        <v>766</v>
      </c>
      <c r="K50" s="133">
        <v>50000</v>
      </c>
      <c r="L50" s="133">
        <v>45000</v>
      </c>
      <c r="M50" s="137">
        <v>41675</v>
      </c>
      <c r="N50" s="133">
        <v>45000</v>
      </c>
      <c r="O50" s="138">
        <v>41710</v>
      </c>
      <c r="P50" s="133">
        <v>2500</v>
      </c>
      <c r="Q50" s="139">
        <v>41710</v>
      </c>
      <c r="R50" s="140">
        <v>20</v>
      </c>
    </row>
    <row r="51" spans="1:18" ht="82.5">
      <c r="A51" s="37">
        <v>44</v>
      </c>
      <c r="B51" s="133"/>
      <c r="C51" s="134" t="s">
        <v>767</v>
      </c>
      <c r="D51" s="135"/>
      <c r="E51" s="134" t="s">
        <v>768</v>
      </c>
      <c r="F51" s="29" t="s">
        <v>191</v>
      </c>
      <c r="G51" s="66" t="s">
        <v>31</v>
      </c>
      <c r="H51" s="66" t="s">
        <v>32</v>
      </c>
      <c r="I51" s="29" t="s">
        <v>6</v>
      </c>
      <c r="J51" s="136" t="s">
        <v>725</v>
      </c>
      <c r="K51" s="133">
        <v>50000</v>
      </c>
      <c r="L51" s="133">
        <v>45000</v>
      </c>
      <c r="M51" s="137">
        <v>41675</v>
      </c>
      <c r="N51" s="133">
        <v>45000</v>
      </c>
      <c r="O51" s="138">
        <v>41710</v>
      </c>
      <c r="P51" s="133">
        <v>2500</v>
      </c>
      <c r="Q51" s="139">
        <v>41710</v>
      </c>
      <c r="R51" s="140">
        <v>20</v>
      </c>
    </row>
    <row r="52" spans="1:18" ht="82.5">
      <c r="A52" s="37">
        <v>45</v>
      </c>
      <c r="B52" s="133"/>
      <c r="C52" s="134" t="s">
        <v>769</v>
      </c>
      <c r="D52" s="135"/>
      <c r="E52" s="134" t="s">
        <v>768</v>
      </c>
      <c r="F52" s="29" t="s">
        <v>191</v>
      </c>
      <c r="G52" s="66" t="s">
        <v>31</v>
      </c>
      <c r="H52" s="66" t="s">
        <v>32</v>
      </c>
      <c r="I52" s="29" t="s">
        <v>6</v>
      </c>
      <c r="J52" s="136" t="s">
        <v>725</v>
      </c>
      <c r="K52" s="133">
        <v>50000</v>
      </c>
      <c r="L52" s="133">
        <v>45000</v>
      </c>
      <c r="M52" s="137">
        <v>41675</v>
      </c>
      <c r="N52" s="133">
        <v>45000</v>
      </c>
      <c r="O52" s="138">
        <v>41710</v>
      </c>
      <c r="P52" s="133">
        <v>2500</v>
      </c>
      <c r="Q52" s="139">
        <v>41710</v>
      </c>
      <c r="R52" s="140">
        <v>20</v>
      </c>
    </row>
    <row r="53" spans="1:18" ht="82.5">
      <c r="A53" s="37">
        <v>46</v>
      </c>
      <c r="B53" s="133"/>
      <c r="C53" s="134" t="s">
        <v>770</v>
      </c>
      <c r="D53" s="135"/>
      <c r="E53" s="134" t="s">
        <v>771</v>
      </c>
      <c r="F53" s="29" t="s">
        <v>191</v>
      </c>
      <c r="G53" s="66" t="s">
        <v>31</v>
      </c>
      <c r="H53" s="66" t="s">
        <v>48</v>
      </c>
      <c r="I53" s="29" t="s">
        <v>6</v>
      </c>
      <c r="J53" s="136" t="s">
        <v>766</v>
      </c>
      <c r="K53" s="133">
        <v>50000</v>
      </c>
      <c r="L53" s="133">
        <v>45000</v>
      </c>
      <c r="M53" s="137">
        <v>41675</v>
      </c>
      <c r="N53" s="133">
        <v>45000</v>
      </c>
      <c r="O53" s="138">
        <v>41710</v>
      </c>
      <c r="P53" s="133">
        <v>2500</v>
      </c>
      <c r="Q53" s="139">
        <v>41710</v>
      </c>
      <c r="R53" s="140">
        <v>20</v>
      </c>
    </row>
    <row r="54" spans="1:18" ht="148.5">
      <c r="A54" s="37">
        <v>47</v>
      </c>
      <c r="B54" s="133"/>
      <c r="C54" s="134" t="s">
        <v>772</v>
      </c>
      <c r="D54" s="135"/>
      <c r="E54" s="134" t="s">
        <v>773</v>
      </c>
      <c r="F54" s="29" t="s">
        <v>191</v>
      </c>
      <c r="G54" s="66" t="s">
        <v>31</v>
      </c>
      <c r="H54" s="66" t="s">
        <v>32</v>
      </c>
      <c r="I54" s="29" t="s">
        <v>6</v>
      </c>
      <c r="J54" s="136" t="s">
        <v>774</v>
      </c>
      <c r="K54" s="133">
        <v>50000</v>
      </c>
      <c r="L54" s="133">
        <v>45000</v>
      </c>
      <c r="M54" s="137">
        <v>41675</v>
      </c>
      <c r="N54" s="133">
        <v>45000</v>
      </c>
      <c r="O54" s="138">
        <v>41710</v>
      </c>
      <c r="P54" s="133">
        <v>2500</v>
      </c>
      <c r="Q54" s="139">
        <v>41710</v>
      </c>
      <c r="R54" s="140">
        <v>20</v>
      </c>
    </row>
    <row r="55" spans="1:18" ht="99">
      <c r="A55" s="37">
        <v>48</v>
      </c>
      <c r="B55" s="133"/>
      <c r="C55" s="134" t="s">
        <v>775</v>
      </c>
      <c r="D55" s="135"/>
      <c r="E55" s="134" t="s">
        <v>776</v>
      </c>
      <c r="F55" s="29" t="s">
        <v>191</v>
      </c>
      <c r="G55" s="66" t="s">
        <v>31</v>
      </c>
      <c r="H55" s="66" t="s">
        <v>48</v>
      </c>
      <c r="I55" s="29" t="s">
        <v>6</v>
      </c>
      <c r="J55" s="136" t="s">
        <v>777</v>
      </c>
      <c r="K55" s="133">
        <v>50000</v>
      </c>
      <c r="L55" s="133">
        <v>45000</v>
      </c>
      <c r="M55" s="137">
        <v>41675</v>
      </c>
      <c r="N55" s="133">
        <v>45000</v>
      </c>
      <c r="O55" s="138">
        <v>41710</v>
      </c>
      <c r="P55" s="133">
        <v>2500</v>
      </c>
      <c r="Q55" s="139">
        <v>41710</v>
      </c>
      <c r="R55" s="140">
        <v>20</v>
      </c>
    </row>
    <row r="56" spans="1:18" ht="115.5">
      <c r="A56" s="37">
        <v>49</v>
      </c>
      <c r="B56" s="133"/>
      <c r="C56" s="134" t="s">
        <v>778</v>
      </c>
      <c r="D56" s="135"/>
      <c r="E56" s="134" t="s">
        <v>779</v>
      </c>
      <c r="F56" s="29" t="s">
        <v>191</v>
      </c>
      <c r="G56" s="66" t="s">
        <v>31</v>
      </c>
      <c r="H56" s="66" t="s">
        <v>48</v>
      </c>
      <c r="I56" s="29" t="s">
        <v>6</v>
      </c>
      <c r="J56" s="136" t="s">
        <v>780</v>
      </c>
      <c r="K56" s="133">
        <v>50000</v>
      </c>
      <c r="L56" s="133">
        <v>45000</v>
      </c>
      <c r="M56" s="137">
        <v>41675</v>
      </c>
      <c r="N56" s="133">
        <v>45000</v>
      </c>
      <c r="O56" s="138">
        <v>41710</v>
      </c>
      <c r="P56" s="133">
        <v>2500</v>
      </c>
      <c r="Q56" s="139">
        <v>41710</v>
      </c>
      <c r="R56" s="140">
        <v>20</v>
      </c>
    </row>
    <row r="57" spans="1:18" ht="132">
      <c r="A57" s="37">
        <v>50</v>
      </c>
      <c r="B57" s="133"/>
      <c r="C57" s="134" t="s">
        <v>781</v>
      </c>
      <c r="D57" s="135"/>
      <c r="E57" s="134" t="s">
        <v>782</v>
      </c>
      <c r="F57" s="29" t="s">
        <v>191</v>
      </c>
      <c r="G57" s="66" t="s">
        <v>31</v>
      </c>
      <c r="H57" s="66" t="s">
        <v>32</v>
      </c>
      <c r="I57" s="29" t="s">
        <v>6</v>
      </c>
      <c r="J57" s="136" t="s">
        <v>783</v>
      </c>
      <c r="K57" s="133">
        <v>50000</v>
      </c>
      <c r="L57" s="133">
        <v>45000</v>
      </c>
      <c r="M57" s="137">
        <v>41675</v>
      </c>
      <c r="N57" s="133">
        <v>45000</v>
      </c>
      <c r="O57" s="138">
        <v>41710</v>
      </c>
      <c r="P57" s="133">
        <v>2500</v>
      </c>
      <c r="Q57" s="139">
        <v>41710</v>
      </c>
      <c r="R57" s="140">
        <v>20</v>
      </c>
    </row>
    <row r="58" spans="1:18" ht="99">
      <c r="A58" s="37">
        <v>51</v>
      </c>
      <c r="B58" s="133"/>
      <c r="C58" s="134" t="s">
        <v>784</v>
      </c>
      <c r="D58" s="135"/>
      <c r="E58" s="134" t="s">
        <v>785</v>
      </c>
      <c r="F58" s="29" t="s">
        <v>191</v>
      </c>
      <c r="G58" s="66" t="s">
        <v>31</v>
      </c>
      <c r="H58" s="66" t="s">
        <v>32</v>
      </c>
      <c r="I58" s="29" t="s">
        <v>6</v>
      </c>
      <c r="J58" s="136" t="s">
        <v>786</v>
      </c>
      <c r="K58" s="133">
        <v>50000</v>
      </c>
      <c r="L58" s="133">
        <v>45000</v>
      </c>
      <c r="M58" s="137">
        <v>41675</v>
      </c>
      <c r="N58" s="133">
        <v>45000</v>
      </c>
      <c r="O58" s="138">
        <v>41710</v>
      </c>
      <c r="P58" s="133">
        <v>2500</v>
      </c>
      <c r="Q58" s="139">
        <v>41710</v>
      </c>
      <c r="R58" s="140">
        <v>20</v>
      </c>
    </row>
    <row r="59" spans="1:18" ht="94.5">
      <c r="A59" s="37">
        <v>52</v>
      </c>
      <c r="B59" s="133"/>
      <c r="C59" s="134" t="s">
        <v>787</v>
      </c>
      <c r="D59" s="135"/>
      <c r="E59" s="136" t="s">
        <v>788</v>
      </c>
      <c r="F59" s="29" t="s">
        <v>191</v>
      </c>
      <c r="G59" s="66" t="s">
        <v>31</v>
      </c>
      <c r="H59" s="66" t="s">
        <v>32</v>
      </c>
      <c r="I59" s="29" t="s">
        <v>6</v>
      </c>
      <c r="J59" s="136" t="s">
        <v>789</v>
      </c>
      <c r="K59" s="133">
        <v>50000</v>
      </c>
      <c r="L59" s="133">
        <v>45000</v>
      </c>
      <c r="M59" s="137">
        <v>41675</v>
      </c>
      <c r="N59" s="133">
        <v>45000</v>
      </c>
      <c r="O59" s="138">
        <v>41710</v>
      </c>
      <c r="P59" s="133">
        <v>2500</v>
      </c>
      <c r="Q59" s="139">
        <v>41710</v>
      </c>
      <c r="R59" s="140">
        <v>20</v>
      </c>
    </row>
    <row r="60" spans="1:18" ht="99">
      <c r="A60" s="37">
        <v>53</v>
      </c>
      <c r="B60" s="133"/>
      <c r="C60" s="134" t="s">
        <v>790</v>
      </c>
      <c r="D60" s="135"/>
      <c r="E60" s="134" t="s">
        <v>791</v>
      </c>
      <c r="F60" s="29" t="s">
        <v>191</v>
      </c>
      <c r="G60" s="66" t="s">
        <v>31</v>
      </c>
      <c r="H60" s="66" t="s">
        <v>32</v>
      </c>
      <c r="I60" s="29" t="s">
        <v>6</v>
      </c>
      <c r="J60" s="136" t="s">
        <v>44</v>
      </c>
      <c r="K60" s="133">
        <v>50000</v>
      </c>
      <c r="L60" s="133">
        <v>45000</v>
      </c>
      <c r="M60" s="137">
        <v>41675</v>
      </c>
      <c r="N60" s="133">
        <v>45000</v>
      </c>
      <c r="O60" s="138">
        <v>41710</v>
      </c>
      <c r="P60" s="133">
        <v>2500</v>
      </c>
      <c r="Q60" s="139">
        <v>41710</v>
      </c>
      <c r="R60" s="140">
        <v>20</v>
      </c>
    </row>
    <row r="61" spans="1:18" ht="82.5">
      <c r="A61" s="37">
        <v>54</v>
      </c>
      <c r="B61" s="133"/>
      <c r="C61" s="134" t="s">
        <v>792</v>
      </c>
      <c r="D61" s="135"/>
      <c r="E61" s="134" t="s">
        <v>793</v>
      </c>
      <c r="F61" s="29" t="s">
        <v>191</v>
      </c>
      <c r="G61" s="29" t="s">
        <v>42</v>
      </c>
      <c r="H61" s="66" t="s">
        <v>32</v>
      </c>
      <c r="I61" s="29" t="s">
        <v>6</v>
      </c>
      <c r="J61" s="136" t="s">
        <v>794</v>
      </c>
      <c r="K61" s="133">
        <v>50000</v>
      </c>
      <c r="L61" s="133">
        <v>45000</v>
      </c>
      <c r="M61" s="137">
        <v>41675</v>
      </c>
      <c r="N61" s="133">
        <v>45000</v>
      </c>
      <c r="O61" s="138">
        <v>41710</v>
      </c>
      <c r="P61" s="133">
        <v>2500</v>
      </c>
      <c r="Q61" s="139">
        <v>41710</v>
      </c>
      <c r="R61" s="140">
        <v>20</v>
      </c>
    </row>
    <row r="62" spans="1:18" ht="66">
      <c r="A62" s="37">
        <v>55</v>
      </c>
      <c r="B62" s="133"/>
      <c r="C62" s="134" t="s">
        <v>795</v>
      </c>
      <c r="D62" s="135"/>
      <c r="E62" s="134" t="s">
        <v>796</v>
      </c>
      <c r="F62" s="29" t="s">
        <v>191</v>
      </c>
      <c r="G62" s="66" t="s">
        <v>31</v>
      </c>
      <c r="H62" s="66" t="s">
        <v>32</v>
      </c>
      <c r="I62" s="29" t="s">
        <v>6</v>
      </c>
      <c r="J62" s="136" t="s">
        <v>797</v>
      </c>
      <c r="K62" s="133">
        <v>50000</v>
      </c>
      <c r="L62" s="133">
        <v>45000</v>
      </c>
      <c r="M62" s="137">
        <v>41675</v>
      </c>
      <c r="N62" s="133">
        <v>45000</v>
      </c>
      <c r="O62" s="138">
        <v>41710</v>
      </c>
      <c r="P62" s="133">
        <v>2500</v>
      </c>
      <c r="Q62" s="139">
        <v>41710</v>
      </c>
      <c r="R62" s="140">
        <v>20</v>
      </c>
    </row>
    <row r="63" spans="1:18" ht="82.5">
      <c r="A63" s="37">
        <v>56</v>
      </c>
      <c r="B63" s="133"/>
      <c r="C63" s="134" t="s">
        <v>798</v>
      </c>
      <c r="D63" s="135"/>
      <c r="E63" s="134" t="s">
        <v>799</v>
      </c>
      <c r="F63" s="29" t="s">
        <v>191</v>
      </c>
      <c r="G63" s="66" t="s">
        <v>31</v>
      </c>
      <c r="H63" s="66" t="s">
        <v>48</v>
      </c>
      <c r="I63" s="29" t="s">
        <v>6</v>
      </c>
      <c r="J63" s="136" t="s">
        <v>766</v>
      </c>
      <c r="K63" s="133">
        <v>50000</v>
      </c>
      <c r="L63" s="133">
        <v>45000</v>
      </c>
      <c r="M63" s="137">
        <v>41675</v>
      </c>
      <c r="N63" s="133">
        <v>45000</v>
      </c>
      <c r="O63" s="138">
        <v>41710</v>
      </c>
      <c r="P63" s="133">
        <v>2500</v>
      </c>
      <c r="Q63" s="139">
        <v>41710</v>
      </c>
      <c r="R63" s="140">
        <v>20</v>
      </c>
    </row>
    <row r="64" spans="1:18" ht="99">
      <c r="A64" s="37">
        <v>57</v>
      </c>
      <c r="B64" s="133"/>
      <c r="C64" s="134" t="s">
        <v>800</v>
      </c>
      <c r="D64" s="135"/>
      <c r="E64" s="134" t="s">
        <v>801</v>
      </c>
      <c r="F64" s="29" t="s">
        <v>191</v>
      </c>
      <c r="G64" s="66" t="s">
        <v>31</v>
      </c>
      <c r="H64" s="66" t="s">
        <v>48</v>
      </c>
      <c r="I64" s="29" t="s">
        <v>6</v>
      </c>
      <c r="J64" s="136" t="s">
        <v>44</v>
      </c>
      <c r="K64" s="133">
        <v>50000</v>
      </c>
      <c r="L64" s="133">
        <v>45000</v>
      </c>
      <c r="M64" s="137">
        <v>41675</v>
      </c>
      <c r="N64" s="133">
        <v>45000</v>
      </c>
      <c r="O64" s="138">
        <v>41710</v>
      </c>
      <c r="P64" s="133">
        <v>2500</v>
      </c>
      <c r="Q64" s="139">
        <v>41710</v>
      </c>
      <c r="R64" s="140">
        <v>20</v>
      </c>
    </row>
    <row r="65" spans="1:18" ht="99">
      <c r="A65" s="37">
        <v>58</v>
      </c>
      <c r="B65" s="133"/>
      <c r="C65" s="134" t="s">
        <v>802</v>
      </c>
      <c r="D65" s="135"/>
      <c r="E65" s="134" t="s">
        <v>803</v>
      </c>
      <c r="F65" s="29" t="s">
        <v>191</v>
      </c>
      <c r="G65" s="66" t="s">
        <v>31</v>
      </c>
      <c r="H65" s="66" t="s">
        <v>32</v>
      </c>
      <c r="I65" s="29" t="s">
        <v>6</v>
      </c>
      <c r="J65" s="136" t="s">
        <v>804</v>
      </c>
      <c r="K65" s="133">
        <v>50000</v>
      </c>
      <c r="L65" s="133">
        <v>45000</v>
      </c>
      <c r="M65" s="137">
        <v>41675</v>
      </c>
      <c r="N65" s="133">
        <v>45000</v>
      </c>
      <c r="O65" s="138">
        <v>41710</v>
      </c>
      <c r="P65" s="133">
        <v>2500</v>
      </c>
      <c r="Q65" s="139">
        <v>41710</v>
      </c>
      <c r="R65" s="140">
        <v>20</v>
      </c>
    </row>
    <row r="66" spans="1:18" ht="66">
      <c r="A66" s="37">
        <v>59</v>
      </c>
      <c r="B66" s="133"/>
      <c r="C66" s="134" t="s">
        <v>805</v>
      </c>
      <c r="D66" s="135"/>
      <c r="E66" s="134" t="s">
        <v>806</v>
      </c>
      <c r="F66" s="29" t="s">
        <v>191</v>
      </c>
      <c r="G66" s="66" t="s">
        <v>31</v>
      </c>
      <c r="H66" s="66" t="s">
        <v>48</v>
      </c>
      <c r="I66" s="29" t="s">
        <v>6</v>
      </c>
      <c r="J66" s="136" t="s">
        <v>54</v>
      </c>
      <c r="K66" s="133">
        <v>50000</v>
      </c>
      <c r="L66" s="133">
        <v>45000</v>
      </c>
      <c r="M66" s="137">
        <v>41675</v>
      </c>
      <c r="N66" s="133">
        <v>45000</v>
      </c>
      <c r="O66" s="138">
        <v>41710</v>
      </c>
      <c r="P66" s="133">
        <v>2500</v>
      </c>
      <c r="Q66" s="139">
        <v>41710</v>
      </c>
      <c r="R66" s="140">
        <v>20</v>
      </c>
    </row>
    <row r="67" spans="1:18" ht="99">
      <c r="A67" s="37">
        <v>60</v>
      </c>
      <c r="B67" s="133"/>
      <c r="C67" s="134" t="s">
        <v>807</v>
      </c>
      <c r="D67" s="135"/>
      <c r="E67" s="134" t="s">
        <v>808</v>
      </c>
      <c r="F67" s="29" t="s">
        <v>191</v>
      </c>
      <c r="G67" s="66" t="s">
        <v>31</v>
      </c>
      <c r="H67" s="66" t="s">
        <v>32</v>
      </c>
      <c r="I67" s="29" t="s">
        <v>6</v>
      </c>
      <c r="J67" s="136" t="s">
        <v>809</v>
      </c>
      <c r="K67" s="133">
        <v>50000</v>
      </c>
      <c r="L67" s="133">
        <v>45000</v>
      </c>
      <c r="M67" s="137">
        <v>41675</v>
      </c>
      <c r="N67" s="133">
        <v>45000</v>
      </c>
      <c r="O67" s="138">
        <v>41710</v>
      </c>
      <c r="P67" s="133">
        <v>2500</v>
      </c>
      <c r="Q67" s="139">
        <v>41710</v>
      </c>
      <c r="R67" s="140">
        <v>20</v>
      </c>
    </row>
    <row r="68" spans="1:18" ht="99">
      <c r="A68" s="37">
        <v>61</v>
      </c>
      <c r="B68" s="133"/>
      <c r="C68" s="134" t="s">
        <v>810</v>
      </c>
      <c r="D68" s="135"/>
      <c r="E68" s="134" t="s">
        <v>811</v>
      </c>
      <c r="F68" s="29" t="s">
        <v>191</v>
      </c>
      <c r="G68" s="66" t="s">
        <v>31</v>
      </c>
      <c r="H68" s="66" t="s">
        <v>32</v>
      </c>
      <c r="I68" s="29" t="s">
        <v>6</v>
      </c>
      <c r="J68" s="136" t="s">
        <v>812</v>
      </c>
      <c r="K68" s="133">
        <v>50000</v>
      </c>
      <c r="L68" s="133">
        <v>45000</v>
      </c>
      <c r="M68" s="137">
        <v>41675</v>
      </c>
      <c r="N68" s="133">
        <v>45000</v>
      </c>
      <c r="O68" s="138">
        <v>41710</v>
      </c>
      <c r="P68" s="133">
        <v>2500</v>
      </c>
      <c r="Q68" s="139">
        <v>41710</v>
      </c>
      <c r="R68" s="140">
        <v>20</v>
      </c>
    </row>
    <row r="69" spans="1:18" ht="99">
      <c r="A69" s="37">
        <v>62</v>
      </c>
      <c r="B69" s="133"/>
      <c r="C69" s="134" t="s">
        <v>813</v>
      </c>
      <c r="D69" s="135"/>
      <c r="E69" s="134" t="s">
        <v>814</v>
      </c>
      <c r="F69" s="29" t="s">
        <v>191</v>
      </c>
      <c r="G69" s="66" t="s">
        <v>31</v>
      </c>
      <c r="H69" s="66" t="s">
        <v>32</v>
      </c>
      <c r="I69" s="29" t="s">
        <v>6</v>
      </c>
      <c r="J69" s="136" t="s">
        <v>725</v>
      </c>
      <c r="K69" s="133">
        <v>50000</v>
      </c>
      <c r="L69" s="133">
        <v>45000</v>
      </c>
      <c r="M69" s="137">
        <v>41675</v>
      </c>
      <c r="N69" s="133">
        <v>45000</v>
      </c>
      <c r="O69" s="138">
        <v>41710</v>
      </c>
      <c r="P69" s="133">
        <v>2500</v>
      </c>
      <c r="Q69" s="139">
        <v>41710</v>
      </c>
      <c r="R69" s="140">
        <v>20</v>
      </c>
    </row>
    <row r="70" spans="1:18" ht="99">
      <c r="A70" s="37">
        <v>63</v>
      </c>
      <c r="B70" s="133"/>
      <c r="C70" s="134" t="s">
        <v>815</v>
      </c>
      <c r="D70" s="135"/>
      <c r="E70" s="134" t="s">
        <v>816</v>
      </c>
      <c r="F70" s="29" t="s">
        <v>191</v>
      </c>
      <c r="G70" s="66" t="s">
        <v>31</v>
      </c>
      <c r="H70" s="66" t="s">
        <v>32</v>
      </c>
      <c r="I70" s="29" t="s">
        <v>6</v>
      </c>
      <c r="J70" s="136" t="s">
        <v>817</v>
      </c>
      <c r="K70" s="133">
        <v>50000</v>
      </c>
      <c r="L70" s="133">
        <v>45000</v>
      </c>
      <c r="M70" s="137">
        <v>41675</v>
      </c>
      <c r="N70" s="133">
        <v>45000</v>
      </c>
      <c r="O70" s="138">
        <v>41710</v>
      </c>
      <c r="P70" s="133">
        <v>2500</v>
      </c>
      <c r="Q70" s="139">
        <v>41710</v>
      </c>
      <c r="R70" s="140">
        <v>20</v>
      </c>
    </row>
    <row r="71" spans="1:18" ht="99">
      <c r="A71" s="37">
        <v>64</v>
      </c>
      <c r="B71" s="133"/>
      <c r="C71" s="134" t="s">
        <v>818</v>
      </c>
      <c r="D71" s="135"/>
      <c r="E71" s="134" t="s">
        <v>819</v>
      </c>
      <c r="F71" s="29" t="s">
        <v>191</v>
      </c>
      <c r="G71" s="66" t="s">
        <v>31</v>
      </c>
      <c r="H71" s="66" t="s">
        <v>32</v>
      </c>
      <c r="I71" s="29" t="s">
        <v>6</v>
      </c>
      <c r="J71" s="136" t="s">
        <v>820</v>
      </c>
      <c r="K71" s="133">
        <v>50000</v>
      </c>
      <c r="L71" s="133">
        <v>45000</v>
      </c>
      <c r="M71" s="137">
        <v>41675</v>
      </c>
      <c r="N71" s="133">
        <v>45000</v>
      </c>
      <c r="O71" s="138">
        <v>41710</v>
      </c>
      <c r="P71" s="133">
        <v>2500</v>
      </c>
      <c r="Q71" s="139">
        <v>41710</v>
      </c>
      <c r="R71" s="140">
        <v>20</v>
      </c>
    </row>
    <row r="72" spans="1:18" ht="82.5">
      <c r="A72" s="37">
        <v>65</v>
      </c>
      <c r="B72" s="133"/>
      <c r="C72" s="134" t="s">
        <v>821</v>
      </c>
      <c r="D72" s="135"/>
      <c r="E72" s="134" t="s">
        <v>822</v>
      </c>
      <c r="F72" s="29" t="s">
        <v>191</v>
      </c>
      <c r="G72" s="66" t="s">
        <v>31</v>
      </c>
      <c r="H72" s="66" t="s">
        <v>32</v>
      </c>
      <c r="I72" s="29" t="s">
        <v>6</v>
      </c>
      <c r="J72" s="136" t="s">
        <v>823</v>
      </c>
      <c r="K72" s="133">
        <v>50000</v>
      </c>
      <c r="L72" s="133">
        <v>45000</v>
      </c>
      <c r="M72" s="137">
        <v>41675</v>
      </c>
      <c r="N72" s="133">
        <v>45000</v>
      </c>
      <c r="O72" s="138">
        <v>41710</v>
      </c>
      <c r="P72" s="133">
        <v>2500</v>
      </c>
      <c r="Q72" s="139">
        <v>41710</v>
      </c>
      <c r="R72" s="140">
        <v>20</v>
      </c>
    </row>
    <row r="73" spans="1:18" ht="49.5">
      <c r="A73" s="37">
        <v>66</v>
      </c>
      <c r="B73" s="133"/>
      <c r="C73" s="134" t="s">
        <v>824</v>
      </c>
      <c r="D73" s="135"/>
      <c r="E73" s="134" t="s">
        <v>825</v>
      </c>
      <c r="F73" s="29" t="s">
        <v>191</v>
      </c>
      <c r="G73" s="66" t="s">
        <v>31</v>
      </c>
      <c r="H73" s="66" t="s">
        <v>32</v>
      </c>
      <c r="I73" s="29" t="s">
        <v>5</v>
      </c>
      <c r="J73" s="136" t="s">
        <v>725</v>
      </c>
      <c r="K73" s="133">
        <v>50000</v>
      </c>
      <c r="L73" s="133">
        <v>45000</v>
      </c>
      <c r="M73" s="137">
        <v>41675</v>
      </c>
      <c r="N73" s="133">
        <v>45000</v>
      </c>
      <c r="O73" s="138">
        <v>41710</v>
      </c>
      <c r="P73" s="133">
        <v>2500</v>
      </c>
      <c r="Q73" s="139">
        <v>41710</v>
      </c>
      <c r="R73" s="140">
        <v>20</v>
      </c>
    </row>
    <row r="74" spans="1:18" ht="66">
      <c r="A74" s="37">
        <v>67</v>
      </c>
      <c r="B74" s="133"/>
      <c r="C74" s="134" t="s">
        <v>826</v>
      </c>
      <c r="D74" s="135"/>
      <c r="E74" s="134" t="s">
        <v>827</v>
      </c>
      <c r="F74" s="29" t="s">
        <v>191</v>
      </c>
      <c r="G74" s="66" t="s">
        <v>31</v>
      </c>
      <c r="H74" s="66" t="s">
        <v>32</v>
      </c>
      <c r="I74" s="29" t="s">
        <v>6</v>
      </c>
      <c r="J74" s="136" t="s">
        <v>725</v>
      </c>
      <c r="K74" s="133">
        <v>50000</v>
      </c>
      <c r="L74" s="133">
        <v>45000</v>
      </c>
      <c r="M74" s="137">
        <v>41675</v>
      </c>
      <c r="N74" s="133">
        <v>45000</v>
      </c>
      <c r="O74" s="138">
        <v>41710</v>
      </c>
      <c r="P74" s="133">
        <v>2500</v>
      </c>
      <c r="Q74" s="139">
        <v>41710</v>
      </c>
      <c r="R74" s="140">
        <v>20</v>
      </c>
    </row>
    <row r="75" spans="1:18" ht="33">
      <c r="A75" s="37">
        <v>68</v>
      </c>
      <c r="B75" s="133"/>
      <c r="C75" s="134" t="s">
        <v>828</v>
      </c>
      <c r="D75" s="135"/>
      <c r="E75" s="134" t="s">
        <v>243</v>
      </c>
      <c r="F75" s="29" t="s">
        <v>191</v>
      </c>
      <c r="G75" s="66" t="s">
        <v>31</v>
      </c>
      <c r="H75" s="66" t="s">
        <v>32</v>
      </c>
      <c r="I75" s="29" t="s">
        <v>6</v>
      </c>
      <c r="J75" s="136" t="s">
        <v>829</v>
      </c>
      <c r="K75" s="133">
        <v>50000</v>
      </c>
      <c r="L75" s="133">
        <v>45000</v>
      </c>
      <c r="M75" s="137">
        <v>41675</v>
      </c>
      <c r="N75" s="133">
        <v>45000</v>
      </c>
      <c r="O75" s="138">
        <v>41710</v>
      </c>
      <c r="P75" s="133">
        <v>2500</v>
      </c>
      <c r="Q75" s="139">
        <v>41710</v>
      </c>
      <c r="R75" s="140">
        <v>20</v>
      </c>
    </row>
    <row r="76" spans="1:18" ht="99">
      <c r="A76" s="37">
        <v>69</v>
      </c>
      <c r="B76" s="133"/>
      <c r="C76" s="134" t="s">
        <v>830</v>
      </c>
      <c r="D76" s="135"/>
      <c r="E76" s="134" t="s">
        <v>831</v>
      </c>
      <c r="F76" s="29" t="s">
        <v>191</v>
      </c>
      <c r="G76" s="66" t="s">
        <v>31</v>
      </c>
      <c r="H76" s="66" t="s">
        <v>32</v>
      </c>
      <c r="I76" s="29" t="s">
        <v>6</v>
      </c>
      <c r="J76" s="136" t="s">
        <v>725</v>
      </c>
      <c r="K76" s="133">
        <v>50000</v>
      </c>
      <c r="L76" s="133">
        <v>45000</v>
      </c>
      <c r="M76" s="137">
        <v>41675</v>
      </c>
      <c r="N76" s="133">
        <v>45000</v>
      </c>
      <c r="O76" s="138">
        <v>41710</v>
      </c>
      <c r="P76" s="133">
        <v>2500</v>
      </c>
      <c r="Q76" s="139">
        <v>41710</v>
      </c>
      <c r="R76" s="140">
        <v>20</v>
      </c>
    </row>
    <row r="77" spans="1:18" ht="99">
      <c r="A77" s="37">
        <v>70</v>
      </c>
      <c r="B77" s="133"/>
      <c r="C77" s="134" t="s">
        <v>832</v>
      </c>
      <c r="D77" s="135"/>
      <c r="E77" s="134" t="s">
        <v>833</v>
      </c>
      <c r="F77" s="29" t="s">
        <v>191</v>
      </c>
      <c r="G77" s="66" t="s">
        <v>31</v>
      </c>
      <c r="H77" s="66" t="s">
        <v>32</v>
      </c>
      <c r="I77" s="29" t="s">
        <v>6</v>
      </c>
      <c r="J77" s="136" t="s">
        <v>834</v>
      </c>
      <c r="K77" s="133">
        <v>50000</v>
      </c>
      <c r="L77" s="133">
        <v>45000</v>
      </c>
      <c r="M77" s="137">
        <v>41675</v>
      </c>
      <c r="N77" s="133">
        <v>45000</v>
      </c>
      <c r="O77" s="138">
        <v>41710</v>
      </c>
      <c r="P77" s="133">
        <v>2500</v>
      </c>
      <c r="Q77" s="139">
        <v>41710</v>
      </c>
      <c r="R77" s="140">
        <v>20</v>
      </c>
    </row>
    <row r="78" spans="1:18" ht="115.5">
      <c r="A78" s="37">
        <v>71</v>
      </c>
      <c r="B78" s="133"/>
      <c r="C78" s="134" t="s">
        <v>835</v>
      </c>
      <c r="D78" s="135"/>
      <c r="E78" s="134" t="s">
        <v>836</v>
      </c>
      <c r="F78" s="29" t="s">
        <v>191</v>
      </c>
      <c r="G78" s="66" t="s">
        <v>31</v>
      </c>
      <c r="H78" s="66" t="s">
        <v>32</v>
      </c>
      <c r="I78" s="29" t="s">
        <v>6</v>
      </c>
      <c r="J78" s="136" t="s">
        <v>837</v>
      </c>
      <c r="K78" s="133">
        <v>50000</v>
      </c>
      <c r="L78" s="133">
        <v>45000</v>
      </c>
      <c r="M78" s="137">
        <v>41675</v>
      </c>
      <c r="N78" s="133">
        <v>45000</v>
      </c>
      <c r="O78" s="138">
        <v>41710</v>
      </c>
      <c r="P78" s="133">
        <v>2500</v>
      </c>
      <c r="Q78" s="139">
        <v>41710</v>
      </c>
      <c r="R78" s="140">
        <v>20</v>
      </c>
    </row>
    <row r="79" spans="1:18" ht="99">
      <c r="A79" s="37">
        <v>72</v>
      </c>
      <c r="B79" s="133"/>
      <c r="C79" s="134" t="s">
        <v>838</v>
      </c>
      <c r="D79" s="135"/>
      <c r="E79" s="134" t="s">
        <v>808</v>
      </c>
      <c r="F79" s="29" t="s">
        <v>191</v>
      </c>
      <c r="G79" s="66" t="s">
        <v>31</v>
      </c>
      <c r="H79" s="66" t="s">
        <v>48</v>
      </c>
      <c r="I79" s="29" t="s">
        <v>6</v>
      </c>
      <c r="J79" s="136" t="s">
        <v>766</v>
      </c>
      <c r="K79" s="133">
        <v>50000</v>
      </c>
      <c r="L79" s="133">
        <v>45000</v>
      </c>
      <c r="M79" s="137">
        <v>41675</v>
      </c>
      <c r="N79" s="133">
        <v>45000</v>
      </c>
      <c r="O79" s="138">
        <v>41710</v>
      </c>
      <c r="P79" s="133">
        <v>2500</v>
      </c>
      <c r="Q79" s="139">
        <v>41710</v>
      </c>
      <c r="R79" s="140">
        <v>20</v>
      </c>
    </row>
    <row r="80" spans="1:18" ht="99">
      <c r="A80" s="37">
        <v>73</v>
      </c>
      <c r="B80" s="133"/>
      <c r="C80" s="134" t="s">
        <v>839</v>
      </c>
      <c r="D80" s="135"/>
      <c r="E80" s="134" t="s">
        <v>808</v>
      </c>
      <c r="F80" s="29" t="s">
        <v>191</v>
      </c>
      <c r="G80" s="66" t="s">
        <v>31</v>
      </c>
      <c r="H80" s="66" t="s">
        <v>32</v>
      </c>
      <c r="I80" s="29" t="s">
        <v>6</v>
      </c>
      <c r="J80" s="136" t="s">
        <v>725</v>
      </c>
      <c r="K80" s="133">
        <v>50000</v>
      </c>
      <c r="L80" s="133">
        <v>45000</v>
      </c>
      <c r="M80" s="137">
        <v>41675</v>
      </c>
      <c r="N80" s="133">
        <v>45000</v>
      </c>
      <c r="O80" s="138">
        <v>41710</v>
      </c>
      <c r="P80" s="133">
        <v>2500</v>
      </c>
      <c r="Q80" s="139">
        <v>41710</v>
      </c>
      <c r="R80" s="140">
        <v>20</v>
      </c>
    </row>
    <row r="81" spans="1:18" ht="66">
      <c r="A81" s="37">
        <v>74</v>
      </c>
      <c r="B81" s="133"/>
      <c r="C81" s="134" t="s">
        <v>840</v>
      </c>
      <c r="D81" s="135"/>
      <c r="E81" s="134" t="s">
        <v>841</v>
      </c>
      <c r="F81" s="29" t="s">
        <v>191</v>
      </c>
      <c r="G81" s="66" t="s">
        <v>31</v>
      </c>
      <c r="H81" s="66" t="s">
        <v>32</v>
      </c>
      <c r="I81" s="29" t="s">
        <v>6</v>
      </c>
      <c r="J81" s="136" t="s">
        <v>842</v>
      </c>
      <c r="K81" s="133">
        <v>50000</v>
      </c>
      <c r="L81" s="133">
        <v>45000</v>
      </c>
      <c r="M81" s="137">
        <v>41675</v>
      </c>
      <c r="N81" s="133">
        <v>45000</v>
      </c>
      <c r="O81" s="138">
        <v>41710</v>
      </c>
      <c r="P81" s="133">
        <v>2500</v>
      </c>
      <c r="Q81" s="139">
        <v>41710</v>
      </c>
      <c r="R81" s="140">
        <v>20</v>
      </c>
    </row>
    <row r="82" spans="1:18" ht="49.5">
      <c r="A82" s="37">
        <v>75</v>
      </c>
      <c r="B82" s="133"/>
      <c r="C82" s="134" t="s">
        <v>843</v>
      </c>
      <c r="D82" s="135"/>
      <c r="E82" s="134" t="s">
        <v>844</v>
      </c>
      <c r="F82" s="29" t="s">
        <v>191</v>
      </c>
      <c r="G82" s="66" t="s">
        <v>31</v>
      </c>
      <c r="H82" s="66" t="s">
        <v>32</v>
      </c>
      <c r="I82" s="29" t="s">
        <v>5</v>
      </c>
      <c r="J82" s="136" t="s">
        <v>292</v>
      </c>
      <c r="K82" s="133">
        <v>50000</v>
      </c>
      <c r="L82" s="133">
        <v>45000</v>
      </c>
      <c r="M82" s="137">
        <v>41675</v>
      </c>
      <c r="N82" s="133">
        <v>45000</v>
      </c>
      <c r="O82" s="138">
        <v>41710</v>
      </c>
      <c r="P82" s="133">
        <v>2500</v>
      </c>
      <c r="Q82" s="139">
        <v>41710</v>
      </c>
      <c r="R82" s="140">
        <v>20</v>
      </c>
    </row>
    <row r="83" spans="1:18" ht="82.5">
      <c r="A83" s="37">
        <v>76</v>
      </c>
      <c r="B83" s="133"/>
      <c r="C83" s="134" t="s">
        <v>845</v>
      </c>
      <c r="D83" s="135"/>
      <c r="E83" s="134" t="s">
        <v>846</v>
      </c>
      <c r="F83" s="29" t="s">
        <v>191</v>
      </c>
      <c r="G83" s="66" t="s">
        <v>31</v>
      </c>
      <c r="H83" s="66" t="s">
        <v>32</v>
      </c>
      <c r="I83" s="29" t="s">
        <v>6</v>
      </c>
      <c r="J83" s="136" t="s">
        <v>847</v>
      </c>
      <c r="K83" s="133">
        <v>50000</v>
      </c>
      <c r="L83" s="133">
        <v>45000</v>
      </c>
      <c r="M83" s="137">
        <v>41675</v>
      </c>
      <c r="N83" s="133">
        <v>45000</v>
      </c>
      <c r="O83" s="138">
        <v>41710</v>
      </c>
      <c r="P83" s="133">
        <v>2500</v>
      </c>
      <c r="Q83" s="139">
        <v>41710</v>
      </c>
      <c r="R83" s="140">
        <v>20</v>
      </c>
    </row>
    <row r="84" spans="1:18" ht="49.5">
      <c r="A84" s="37">
        <v>77</v>
      </c>
      <c r="B84" s="133"/>
      <c r="C84" s="134" t="s">
        <v>848</v>
      </c>
      <c r="D84" s="135"/>
      <c r="E84" s="134" t="s">
        <v>849</v>
      </c>
      <c r="F84" s="29" t="s">
        <v>191</v>
      </c>
      <c r="G84" s="66" t="s">
        <v>31</v>
      </c>
      <c r="H84" s="66" t="s">
        <v>32</v>
      </c>
      <c r="I84" s="29" t="s">
        <v>5</v>
      </c>
      <c r="J84" s="136" t="s">
        <v>850</v>
      </c>
      <c r="K84" s="133">
        <v>50000</v>
      </c>
      <c r="L84" s="133">
        <v>45000</v>
      </c>
      <c r="M84" s="137">
        <v>41675</v>
      </c>
      <c r="N84" s="133">
        <v>45000</v>
      </c>
      <c r="O84" s="138">
        <v>41710</v>
      </c>
      <c r="P84" s="133">
        <v>2500</v>
      </c>
      <c r="Q84" s="139">
        <v>41710</v>
      </c>
      <c r="R84" s="140">
        <v>20</v>
      </c>
    </row>
    <row r="85" spans="1:18" ht="66">
      <c r="A85" s="37">
        <v>78</v>
      </c>
      <c r="B85" s="133"/>
      <c r="C85" s="134" t="s">
        <v>851</v>
      </c>
      <c r="D85" s="135"/>
      <c r="E85" s="134" t="s">
        <v>852</v>
      </c>
      <c r="F85" s="29" t="s">
        <v>191</v>
      </c>
      <c r="G85" s="66" t="s">
        <v>31</v>
      </c>
      <c r="H85" s="66" t="s">
        <v>32</v>
      </c>
      <c r="I85" s="29" t="s">
        <v>6</v>
      </c>
      <c r="J85" s="136" t="s">
        <v>853</v>
      </c>
      <c r="K85" s="133">
        <v>50000</v>
      </c>
      <c r="L85" s="133">
        <v>45000</v>
      </c>
      <c r="M85" s="137">
        <v>41675</v>
      </c>
      <c r="N85" s="133">
        <v>45000</v>
      </c>
      <c r="O85" s="138">
        <v>41710</v>
      </c>
      <c r="P85" s="133">
        <v>2500</v>
      </c>
      <c r="Q85" s="139">
        <v>41710</v>
      </c>
      <c r="R85" s="140">
        <v>20</v>
      </c>
    </row>
    <row r="86" spans="1:18" ht="132">
      <c r="A86" s="37">
        <v>79</v>
      </c>
      <c r="B86" s="133"/>
      <c r="C86" s="134" t="s">
        <v>854</v>
      </c>
      <c r="D86" s="135"/>
      <c r="E86" s="134" t="s">
        <v>855</v>
      </c>
      <c r="F86" s="29" t="s">
        <v>191</v>
      </c>
      <c r="G86" s="66" t="s">
        <v>31</v>
      </c>
      <c r="H86" s="66" t="s">
        <v>32</v>
      </c>
      <c r="I86" s="29" t="s">
        <v>6</v>
      </c>
      <c r="J86" s="136" t="s">
        <v>853</v>
      </c>
      <c r="K86" s="133">
        <v>50000</v>
      </c>
      <c r="L86" s="133">
        <v>45000</v>
      </c>
      <c r="M86" s="137">
        <v>41675</v>
      </c>
      <c r="N86" s="133">
        <v>45000</v>
      </c>
      <c r="O86" s="138">
        <v>41710</v>
      </c>
      <c r="P86" s="133">
        <v>2500</v>
      </c>
      <c r="Q86" s="139">
        <v>41710</v>
      </c>
      <c r="R86" s="140">
        <v>20</v>
      </c>
    </row>
    <row r="87" spans="1:18" ht="66">
      <c r="A87" s="37">
        <v>80</v>
      </c>
      <c r="B87" s="133"/>
      <c r="C87" s="134" t="s">
        <v>856</v>
      </c>
      <c r="D87" s="135"/>
      <c r="E87" s="134" t="s">
        <v>857</v>
      </c>
      <c r="F87" s="29" t="s">
        <v>191</v>
      </c>
      <c r="G87" s="66" t="s">
        <v>31</v>
      </c>
      <c r="H87" s="66" t="s">
        <v>32</v>
      </c>
      <c r="I87" s="29" t="s">
        <v>6</v>
      </c>
      <c r="J87" s="136" t="s">
        <v>858</v>
      </c>
      <c r="K87" s="133">
        <v>50000</v>
      </c>
      <c r="L87" s="133">
        <v>45000</v>
      </c>
      <c r="M87" s="137">
        <v>41675</v>
      </c>
      <c r="N87" s="133">
        <v>45000</v>
      </c>
      <c r="O87" s="138">
        <v>41710</v>
      </c>
      <c r="P87" s="133">
        <v>2500</v>
      </c>
      <c r="Q87" s="139">
        <v>41710</v>
      </c>
      <c r="R87" s="140">
        <v>20</v>
      </c>
    </row>
    <row r="88" spans="1:18" ht="66">
      <c r="A88" s="37">
        <v>81</v>
      </c>
      <c r="B88" s="133"/>
      <c r="C88" s="134" t="s">
        <v>859</v>
      </c>
      <c r="D88" s="135"/>
      <c r="E88" s="134" t="s">
        <v>860</v>
      </c>
      <c r="F88" s="29" t="s">
        <v>191</v>
      </c>
      <c r="G88" s="66" t="s">
        <v>31</v>
      </c>
      <c r="H88" s="66" t="s">
        <v>32</v>
      </c>
      <c r="I88" s="29" t="s">
        <v>6</v>
      </c>
      <c r="J88" s="136" t="s">
        <v>861</v>
      </c>
      <c r="K88" s="133">
        <v>50000</v>
      </c>
      <c r="L88" s="133">
        <v>45000</v>
      </c>
      <c r="M88" s="137">
        <v>41675</v>
      </c>
      <c r="N88" s="133">
        <v>45000</v>
      </c>
      <c r="O88" s="138">
        <v>41710</v>
      </c>
      <c r="P88" s="133">
        <v>2500</v>
      </c>
      <c r="Q88" s="139">
        <v>41710</v>
      </c>
      <c r="R88" s="140">
        <v>20</v>
      </c>
    </row>
    <row r="89" spans="1:18" ht="49.5">
      <c r="A89" s="37">
        <v>82</v>
      </c>
      <c r="B89" s="133"/>
      <c r="C89" s="134" t="s">
        <v>862</v>
      </c>
      <c r="D89" s="135"/>
      <c r="E89" s="134" t="s">
        <v>288</v>
      </c>
      <c r="F89" s="29" t="s">
        <v>191</v>
      </c>
      <c r="G89" s="66" t="s">
        <v>31</v>
      </c>
      <c r="H89" s="66" t="s">
        <v>32</v>
      </c>
      <c r="I89" s="29" t="s">
        <v>6</v>
      </c>
      <c r="J89" s="136" t="s">
        <v>29</v>
      </c>
      <c r="K89" s="133">
        <v>50000</v>
      </c>
      <c r="L89" s="133">
        <v>45000</v>
      </c>
      <c r="M89" s="137">
        <v>41675</v>
      </c>
      <c r="N89" s="133">
        <v>45000</v>
      </c>
      <c r="O89" s="138">
        <v>41710</v>
      </c>
      <c r="P89" s="133">
        <v>2500</v>
      </c>
      <c r="Q89" s="139">
        <v>41710</v>
      </c>
      <c r="R89" s="140">
        <v>20</v>
      </c>
    </row>
    <row r="90" spans="1:18" ht="99">
      <c r="A90" s="37">
        <v>83</v>
      </c>
      <c r="B90" s="133"/>
      <c r="C90" s="134" t="s">
        <v>863</v>
      </c>
      <c r="D90" s="135"/>
      <c r="E90" s="134" t="s">
        <v>864</v>
      </c>
      <c r="F90" s="29" t="s">
        <v>191</v>
      </c>
      <c r="G90" s="66" t="s">
        <v>31</v>
      </c>
      <c r="H90" s="66" t="s">
        <v>32</v>
      </c>
      <c r="I90" s="29" t="s">
        <v>6</v>
      </c>
      <c r="J90" s="136" t="s">
        <v>865</v>
      </c>
      <c r="K90" s="133">
        <v>50000</v>
      </c>
      <c r="L90" s="133">
        <v>45000</v>
      </c>
      <c r="M90" s="137">
        <v>41675</v>
      </c>
      <c r="N90" s="133">
        <v>45000</v>
      </c>
      <c r="O90" s="138">
        <v>41710</v>
      </c>
      <c r="P90" s="133">
        <v>2500</v>
      </c>
      <c r="Q90" s="139">
        <v>41710</v>
      </c>
      <c r="R90" s="140">
        <v>20</v>
      </c>
    </row>
    <row r="91" spans="1:18" ht="49.5">
      <c r="A91" s="37">
        <v>84</v>
      </c>
      <c r="B91" s="133"/>
      <c r="C91" s="134" t="s">
        <v>866</v>
      </c>
      <c r="D91" s="135"/>
      <c r="E91" s="134" t="s">
        <v>867</v>
      </c>
      <c r="F91" s="29" t="s">
        <v>191</v>
      </c>
      <c r="G91" s="66" t="s">
        <v>31</v>
      </c>
      <c r="H91" s="66" t="s">
        <v>32</v>
      </c>
      <c r="I91" s="29" t="s">
        <v>5</v>
      </c>
      <c r="J91" s="136" t="s">
        <v>868</v>
      </c>
      <c r="K91" s="133">
        <v>50000</v>
      </c>
      <c r="L91" s="133">
        <v>45000</v>
      </c>
      <c r="M91" s="137">
        <v>41675</v>
      </c>
      <c r="N91" s="133">
        <v>45000</v>
      </c>
      <c r="O91" s="138">
        <v>41710</v>
      </c>
      <c r="P91" s="133">
        <v>2500</v>
      </c>
      <c r="Q91" s="139">
        <v>41710</v>
      </c>
      <c r="R91" s="140">
        <v>20</v>
      </c>
    </row>
    <row r="92" spans="1:18" ht="49.5">
      <c r="A92" s="37">
        <v>85</v>
      </c>
      <c r="B92" s="133"/>
      <c r="C92" s="134" t="s">
        <v>869</v>
      </c>
      <c r="D92" s="135"/>
      <c r="E92" s="134" t="s">
        <v>867</v>
      </c>
      <c r="F92" s="29" t="s">
        <v>191</v>
      </c>
      <c r="G92" s="66" t="s">
        <v>31</v>
      </c>
      <c r="H92" s="66" t="s">
        <v>32</v>
      </c>
      <c r="I92" s="29" t="s">
        <v>5</v>
      </c>
      <c r="J92" s="136" t="s">
        <v>870</v>
      </c>
      <c r="K92" s="133">
        <v>50000</v>
      </c>
      <c r="L92" s="133">
        <v>45000</v>
      </c>
      <c r="M92" s="137">
        <v>41675</v>
      </c>
      <c r="N92" s="133">
        <v>45000</v>
      </c>
      <c r="O92" s="138">
        <v>41710</v>
      </c>
      <c r="P92" s="133">
        <v>2500</v>
      </c>
      <c r="Q92" s="139">
        <v>41710</v>
      </c>
      <c r="R92" s="140">
        <v>20</v>
      </c>
    </row>
    <row r="93" spans="1:18" ht="115.5">
      <c r="A93" s="37">
        <v>86</v>
      </c>
      <c r="B93" s="133"/>
      <c r="C93" s="134" t="s">
        <v>871</v>
      </c>
      <c r="D93" s="135"/>
      <c r="E93" s="134" t="s">
        <v>872</v>
      </c>
      <c r="F93" s="29" t="s">
        <v>191</v>
      </c>
      <c r="G93" s="66" t="s">
        <v>31</v>
      </c>
      <c r="H93" s="66" t="s">
        <v>32</v>
      </c>
      <c r="I93" s="29" t="s">
        <v>6</v>
      </c>
      <c r="J93" s="136" t="s">
        <v>873</v>
      </c>
      <c r="K93" s="133">
        <v>50000</v>
      </c>
      <c r="L93" s="133">
        <v>45000</v>
      </c>
      <c r="M93" s="137">
        <v>41675</v>
      </c>
      <c r="N93" s="133">
        <v>45000</v>
      </c>
      <c r="O93" s="138">
        <v>41710</v>
      </c>
      <c r="P93" s="133">
        <v>2500</v>
      </c>
      <c r="Q93" s="139">
        <v>41710</v>
      </c>
      <c r="R93" s="140">
        <v>20</v>
      </c>
    </row>
    <row r="94" spans="1:18" ht="99">
      <c r="A94" s="37">
        <v>87</v>
      </c>
      <c r="B94" s="133"/>
      <c r="C94" s="134" t="s">
        <v>874</v>
      </c>
      <c r="D94" s="135"/>
      <c r="E94" s="134" t="s">
        <v>875</v>
      </c>
      <c r="F94" s="29" t="s">
        <v>191</v>
      </c>
      <c r="G94" s="66" t="s">
        <v>31</v>
      </c>
      <c r="H94" s="66" t="s">
        <v>48</v>
      </c>
      <c r="I94" s="29" t="s">
        <v>6</v>
      </c>
      <c r="J94" s="136" t="s">
        <v>151</v>
      </c>
      <c r="K94" s="133">
        <v>50000</v>
      </c>
      <c r="L94" s="133">
        <v>45000</v>
      </c>
      <c r="M94" s="137">
        <v>41675</v>
      </c>
      <c r="N94" s="133">
        <v>45000</v>
      </c>
      <c r="O94" s="138">
        <v>41710</v>
      </c>
      <c r="P94" s="133">
        <v>2500</v>
      </c>
      <c r="Q94" s="139">
        <v>41710</v>
      </c>
      <c r="R94" s="140">
        <v>20</v>
      </c>
    </row>
    <row r="95" spans="1:18" ht="49.5">
      <c r="A95" s="37">
        <v>88</v>
      </c>
      <c r="B95" s="133"/>
      <c r="C95" s="134" t="s">
        <v>876</v>
      </c>
      <c r="D95" s="135"/>
      <c r="E95" s="134" t="s">
        <v>877</v>
      </c>
      <c r="F95" s="29" t="s">
        <v>191</v>
      </c>
      <c r="G95" s="66" t="s">
        <v>31</v>
      </c>
      <c r="H95" s="66" t="s">
        <v>32</v>
      </c>
      <c r="I95" s="29" t="s">
        <v>5</v>
      </c>
      <c r="J95" s="136" t="s">
        <v>850</v>
      </c>
      <c r="K95" s="133">
        <v>50000</v>
      </c>
      <c r="L95" s="133">
        <v>45000</v>
      </c>
      <c r="M95" s="137">
        <v>41675</v>
      </c>
      <c r="N95" s="133">
        <v>45000</v>
      </c>
      <c r="O95" s="138">
        <v>41710</v>
      </c>
      <c r="P95" s="133">
        <v>2500</v>
      </c>
      <c r="Q95" s="139">
        <v>41710</v>
      </c>
      <c r="R95" s="140">
        <v>20</v>
      </c>
    </row>
    <row r="96" spans="1:18" ht="99">
      <c r="A96" s="37">
        <v>89</v>
      </c>
      <c r="B96" s="133"/>
      <c r="C96" s="134" t="s">
        <v>878</v>
      </c>
      <c r="D96" s="135"/>
      <c r="E96" s="134" t="s">
        <v>879</v>
      </c>
      <c r="F96" s="29" t="s">
        <v>191</v>
      </c>
      <c r="G96" s="66" t="s">
        <v>31</v>
      </c>
      <c r="H96" s="66" t="s">
        <v>32</v>
      </c>
      <c r="I96" s="29" t="s">
        <v>6</v>
      </c>
      <c r="J96" s="136" t="s">
        <v>292</v>
      </c>
      <c r="K96" s="133">
        <v>50000</v>
      </c>
      <c r="L96" s="133">
        <v>45000</v>
      </c>
      <c r="M96" s="137">
        <v>41675</v>
      </c>
      <c r="N96" s="133">
        <v>45000</v>
      </c>
      <c r="O96" s="138">
        <v>41710</v>
      </c>
      <c r="P96" s="133">
        <v>2500</v>
      </c>
      <c r="Q96" s="139">
        <v>41710</v>
      </c>
      <c r="R96" s="140">
        <v>20</v>
      </c>
    </row>
    <row r="97" spans="1:18" ht="115.5">
      <c r="A97" s="37">
        <v>90</v>
      </c>
      <c r="B97" s="133"/>
      <c r="C97" s="134" t="s">
        <v>880</v>
      </c>
      <c r="D97" s="135"/>
      <c r="E97" s="134" t="s">
        <v>881</v>
      </c>
      <c r="F97" s="29" t="s">
        <v>191</v>
      </c>
      <c r="G97" s="66" t="s">
        <v>31</v>
      </c>
      <c r="H97" s="66" t="s">
        <v>32</v>
      </c>
      <c r="I97" s="29" t="s">
        <v>5</v>
      </c>
      <c r="J97" s="136" t="s">
        <v>882</v>
      </c>
      <c r="K97" s="133">
        <v>50000</v>
      </c>
      <c r="L97" s="133">
        <v>45000</v>
      </c>
      <c r="M97" s="137">
        <v>41675</v>
      </c>
      <c r="N97" s="133">
        <v>45000</v>
      </c>
      <c r="O97" s="138">
        <v>41710</v>
      </c>
      <c r="P97" s="133">
        <v>2500</v>
      </c>
      <c r="Q97" s="139">
        <v>41710</v>
      </c>
      <c r="R97" s="140">
        <v>20</v>
      </c>
    </row>
    <row r="98" spans="1:18" ht="148.5">
      <c r="A98" s="37">
        <v>91</v>
      </c>
      <c r="B98" s="133"/>
      <c r="C98" s="134" t="s">
        <v>883</v>
      </c>
      <c r="D98" s="135"/>
      <c r="E98" s="134" t="s">
        <v>884</v>
      </c>
      <c r="F98" s="29" t="s">
        <v>191</v>
      </c>
      <c r="G98" s="66" t="s">
        <v>31</v>
      </c>
      <c r="H98" s="66" t="s">
        <v>48</v>
      </c>
      <c r="I98" s="29" t="s">
        <v>6</v>
      </c>
      <c r="J98" s="136" t="s">
        <v>885</v>
      </c>
      <c r="K98" s="133">
        <v>50000</v>
      </c>
      <c r="L98" s="133">
        <v>45000</v>
      </c>
      <c r="M98" s="137">
        <v>41675</v>
      </c>
      <c r="N98" s="133">
        <v>45000</v>
      </c>
      <c r="O98" s="138">
        <v>41710</v>
      </c>
      <c r="P98" s="133">
        <v>2500</v>
      </c>
      <c r="Q98" s="139">
        <v>41710</v>
      </c>
      <c r="R98" s="140">
        <v>20</v>
      </c>
    </row>
    <row r="99" spans="1:18" ht="82.5">
      <c r="A99" s="37">
        <v>92</v>
      </c>
      <c r="B99" s="133"/>
      <c r="C99" s="134" t="s">
        <v>886</v>
      </c>
      <c r="D99" s="135"/>
      <c r="E99" s="134" t="s">
        <v>887</v>
      </c>
      <c r="F99" s="29" t="s">
        <v>191</v>
      </c>
      <c r="G99" s="66" t="s">
        <v>31</v>
      </c>
      <c r="H99" s="66" t="s">
        <v>32</v>
      </c>
      <c r="I99" s="29" t="s">
        <v>6</v>
      </c>
      <c r="J99" s="136" t="s">
        <v>888</v>
      </c>
      <c r="K99" s="133">
        <v>100000</v>
      </c>
      <c r="L99" s="133">
        <v>90000</v>
      </c>
      <c r="M99" s="137">
        <v>41681</v>
      </c>
      <c r="N99" s="133">
        <v>90000</v>
      </c>
      <c r="O99" s="138">
        <v>41710</v>
      </c>
      <c r="P99" s="133">
        <v>5000</v>
      </c>
      <c r="Q99" s="139">
        <v>41710</v>
      </c>
      <c r="R99" s="140">
        <v>20</v>
      </c>
    </row>
    <row r="100" spans="1:18" ht="82.5">
      <c r="A100" s="37">
        <v>93</v>
      </c>
      <c r="B100" s="133"/>
      <c r="C100" s="134" t="s">
        <v>889</v>
      </c>
      <c r="D100" s="135"/>
      <c r="E100" s="134" t="s">
        <v>890</v>
      </c>
      <c r="F100" s="29" t="s">
        <v>191</v>
      </c>
      <c r="G100" s="66" t="s">
        <v>31</v>
      </c>
      <c r="H100" s="66" t="s">
        <v>32</v>
      </c>
      <c r="I100" s="29" t="s">
        <v>6</v>
      </c>
      <c r="J100" s="136" t="s">
        <v>891</v>
      </c>
      <c r="K100" s="133">
        <v>100000</v>
      </c>
      <c r="L100" s="133">
        <v>90000</v>
      </c>
      <c r="M100" s="137">
        <v>41681</v>
      </c>
      <c r="N100" s="133">
        <v>90000</v>
      </c>
      <c r="O100" s="138">
        <v>41710</v>
      </c>
      <c r="P100" s="133">
        <v>5000</v>
      </c>
      <c r="Q100" s="139">
        <v>41710</v>
      </c>
      <c r="R100" s="140">
        <v>20</v>
      </c>
    </row>
    <row r="101" spans="1:18" ht="82.5">
      <c r="A101" s="37">
        <v>94</v>
      </c>
      <c r="B101" s="133"/>
      <c r="C101" s="134" t="s">
        <v>892</v>
      </c>
      <c r="D101" s="135"/>
      <c r="E101" s="134" t="s">
        <v>893</v>
      </c>
      <c r="F101" s="29" t="s">
        <v>191</v>
      </c>
      <c r="G101" s="66" t="s">
        <v>31</v>
      </c>
      <c r="H101" s="66" t="s">
        <v>32</v>
      </c>
      <c r="I101" s="29" t="s">
        <v>6</v>
      </c>
      <c r="J101" s="136" t="s">
        <v>894</v>
      </c>
      <c r="K101" s="133">
        <v>100000</v>
      </c>
      <c r="L101" s="133">
        <v>90000</v>
      </c>
      <c r="M101" s="137">
        <v>41681</v>
      </c>
      <c r="N101" s="133">
        <v>90000</v>
      </c>
      <c r="O101" s="138">
        <v>41710</v>
      </c>
      <c r="P101" s="133">
        <v>5000</v>
      </c>
      <c r="Q101" s="139">
        <v>41710</v>
      </c>
      <c r="R101" s="140">
        <v>20</v>
      </c>
    </row>
    <row r="102" spans="1:18" ht="82.5">
      <c r="A102" s="37">
        <v>95</v>
      </c>
      <c r="B102" s="133"/>
      <c r="C102" s="134" t="s">
        <v>895</v>
      </c>
      <c r="D102" s="135"/>
      <c r="E102" s="134" t="s">
        <v>896</v>
      </c>
      <c r="F102" s="29" t="s">
        <v>191</v>
      </c>
      <c r="G102" s="66" t="s">
        <v>31</v>
      </c>
      <c r="H102" s="66" t="s">
        <v>32</v>
      </c>
      <c r="I102" s="29" t="s">
        <v>6</v>
      </c>
      <c r="J102" s="136" t="s">
        <v>897</v>
      </c>
      <c r="K102" s="133">
        <v>100000</v>
      </c>
      <c r="L102" s="133">
        <v>90000</v>
      </c>
      <c r="M102" s="137">
        <v>41681</v>
      </c>
      <c r="N102" s="133">
        <v>90000</v>
      </c>
      <c r="O102" s="138">
        <v>41710</v>
      </c>
      <c r="P102" s="133">
        <v>5000</v>
      </c>
      <c r="Q102" s="139">
        <v>41710</v>
      </c>
      <c r="R102" s="140">
        <v>20</v>
      </c>
    </row>
    <row r="103" spans="1:18" ht="82.5">
      <c r="A103" s="37">
        <v>96</v>
      </c>
      <c r="B103" s="133"/>
      <c r="C103" s="134" t="s">
        <v>898</v>
      </c>
      <c r="D103" s="135"/>
      <c r="E103" s="134" t="s">
        <v>899</v>
      </c>
      <c r="F103" s="29" t="s">
        <v>191</v>
      </c>
      <c r="G103" s="66" t="s">
        <v>31</v>
      </c>
      <c r="H103" s="66" t="s">
        <v>32</v>
      </c>
      <c r="I103" s="29" t="s">
        <v>6</v>
      </c>
      <c r="J103" s="136" t="s">
        <v>900</v>
      </c>
      <c r="K103" s="133">
        <v>100000</v>
      </c>
      <c r="L103" s="133">
        <v>90000</v>
      </c>
      <c r="M103" s="137">
        <v>41681</v>
      </c>
      <c r="N103" s="133">
        <v>90000</v>
      </c>
      <c r="O103" s="138">
        <v>41710</v>
      </c>
      <c r="P103" s="133">
        <v>5000</v>
      </c>
      <c r="Q103" s="139">
        <v>41710</v>
      </c>
      <c r="R103" s="140">
        <v>20</v>
      </c>
    </row>
    <row r="104" spans="1:18" ht="99">
      <c r="A104" s="37">
        <v>97</v>
      </c>
      <c r="B104" s="133"/>
      <c r="C104" s="134" t="s">
        <v>901</v>
      </c>
      <c r="D104" s="135"/>
      <c r="E104" s="134" t="s">
        <v>902</v>
      </c>
      <c r="F104" s="29" t="s">
        <v>191</v>
      </c>
      <c r="G104" s="29" t="s">
        <v>42</v>
      </c>
      <c r="H104" s="66" t="s">
        <v>48</v>
      </c>
      <c r="I104" s="29" t="s">
        <v>6</v>
      </c>
      <c r="J104" s="136" t="s">
        <v>865</v>
      </c>
      <c r="K104" s="133">
        <v>100000</v>
      </c>
      <c r="L104" s="133">
        <v>90000</v>
      </c>
      <c r="M104" s="137">
        <v>41681</v>
      </c>
      <c r="N104" s="133">
        <v>90000</v>
      </c>
      <c r="O104" s="138">
        <v>41710</v>
      </c>
      <c r="P104" s="133">
        <v>5000</v>
      </c>
      <c r="Q104" s="139">
        <v>41710</v>
      </c>
      <c r="R104" s="140">
        <v>20</v>
      </c>
    </row>
    <row r="105" spans="1:18" ht="49.5">
      <c r="A105" s="37">
        <v>98</v>
      </c>
      <c r="B105" s="141"/>
      <c r="C105" s="142" t="s">
        <v>903</v>
      </c>
      <c r="D105" s="135"/>
      <c r="E105" s="142" t="s">
        <v>904</v>
      </c>
      <c r="F105" s="29" t="s">
        <v>191</v>
      </c>
      <c r="G105" s="66" t="s">
        <v>31</v>
      </c>
      <c r="H105" s="66" t="s">
        <v>32</v>
      </c>
      <c r="I105" s="29" t="s">
        <v>6</v>
      </c>
      <c r="J105" s="143" t="s">
        <v>225</v>
      </c>
      <c r="K105" s="141">
        <v>70000</v>
      </c>
      <c r="L105" s="141">
        <v>63000</v>
      </c>
      <c r="M105" s="144">
        <v>41681</v>
      </c>
      <c r="N105" s="141">
        <v>63000</v>
      </c>
      <c r="O105" s="145">
        <v>41710</v>
      </c>
      <c r="P105" s="141">
        <v>3500</v>
      </c>
      <c r="Q105" s="146">
        <v>41710</v>
      </c>
      <c r="R105" s="140">
        <v>20</v>
      </c>
    </row>
    <row r="106" spans="1:18" ht="82.5">
      <c r="A106" s="37">
        <v>99</v>
      </c>
      <c r="B106" s="133"/>
      <c r="C106" s="134" t="s">
        <v>905</v>
      </c>
      <c r="D106" s="135"/>
      <c r="E106" s="134" t="s">
        <v>906</v>
      </c>
      <c r="F106" s="29" t="s">
        <v>191</v>
      </c>
      <c r="G106" s="66" t="s">
        <v>31</v>
      </c>
      <c r="H106" s="66" t="s">
        <v>32</v>
      </c>
      <c r="I106" s="29" t="s">
        <v>6</v>
      </c>
      <c r="J106" s="136" t="s">
        <v>907</v>
      </c>
      <c r="K106" s="133">
        <v>100000</v>
      </c>
      <c r="L106" s="133">
        <v>90000</v>
      </c>
      <c r="M106" s="137">
        <v>41681</v>
      </c>
      <c r="N106" s="133">
        <v>90000</v>
      </c>
      <c r="O106" s="138">
        <v>41710</v>
      </c>
      <c r="P106" s="133">
        <v>5000</v>
      </c>
      <c r="Q106" s="139">
        <v>41710</v>
      </c>
      <c r="R106" s="140">
        <v>20</v>
      </c>
    </row>
    <row r="107" spans="1:18" ht="82.5">
      <c r="A107" s="37">
        <v>100</v>
      </c>
      <c r="B107" s="133"/>
      <c r="C107" s="134" t="s">
        <v>908</v>
      </c>
      <c r="D107" s="147"/>
      <c r="E107" s="134" t="s">
        <v>909</v>
      </c>
      <c r="F107" s="29" t="s">
        <v>191</v>
      </c>
      <c r="G107" s="66" t="s">
        <v>31</v>
      </c>
      <c r="H107" s="148" t="s">
        <v>32</v>
      </c>
      <c r="I107" s="29" t="s">
        <v>6</v>
      </c>
      <c r="J107" s="134" t="s">
        <v>910</v>
      </c>
      <c r="K107" s="133">
        <v>50000</v>
      </c>
      <c r="L107" s="133">
        <v>45000</v>
      </c>
      <c r="M107" s="149">
        <v>41701</v>
      </c>
      <c r="N107" s="133">
        <v>45000</v>
      </c>
      <c r="O107" s="150">
        <v>41710</v>
      </c>
      <c r="P107" s="133">
        <v>2500</v>
      </c>
      <c r="Q107" s="151">
        <v>41710</v>
      </c>
      <c r="R107" s="140">
        <v>20</v>
      </c>
    </row>
    <row r="108" spans="1:18" ht="82.5">
      <c r="A108" s="37">
        <v>101</v>
      </c>
      <c r="B108" s="133"/>
      <c r="C108" s="134" t="s">
        <v>911</v>
      </c>
      <c r="D108" s="147"/>
      <c r="E108" s="134" t="s">
        <v>822</v>
      </c>
      <c r="F108" s="29" t="s">
        <v>191</v>
      </c>
      <c r="G108" s="66" t="s">
        <v>31</v>
      </c>
      <c r="H108" s="66" t="s">
        <v>48</v>
      </c>
      <c r="I108" s="29" t="s">
        <v>6</v>
      </c>
      <c r="J108" s="134" t="s">
        <v>725</v>
      </c>
      <c r="K108" s="133">
        <v>50000</v>
      </c>
      <c r="L108" s="133">
        <v>45000</v>
      </c>
      <c r="M108" s="149">
        <v>41701</v>
      </c>
      <c r="N108" s="133">
        <v>45000</v>
      </c>
      <c r="O108" s="150">
        <v>41710</v>
      </c>
      <c r="P108" s="133">
        <v>2500</v>
      </c>
      <c r="Q108" s="151">
        <v>41710</v>
      </c>
      <c r="R108" s="140">
        <v>20</v>
      </c>
    </row>
    <row r="109" spans="1:18" ht="115.5">
      <c r="A109" s="37">
        <v>102</v>
      </c>
      <c r="B109" s="133"/>
      <c r="C109" s="134" t="s">
        <v>912</v>
      </c>
      <c r="D109" s="147"/>
      <c r="E109" s="134" t="s">
        <v>913</v>
      </c>
      <c r="F109" s="29" t="s">
        <v>191</v>
      </c>
      <c r="G109" s="66" t="s">
        <v>31</v>
      </c>
      <c r="H109" s="66" t="s">
        <v>32</v>
      </c>
      <c r="I109" s="29" t="s">
        <v>6</v>
      </c>
      <c r="J109" s="134" t="s">
        <v>914</v>
      </c>
      <c r="K109" s="133">
        <v>50000</v>
      </c>
      <c r="L109" s="133">
        <v>45000</v>
      </c>
      <c r="M109" s="149">
        <v>41701</v>
      </c>
      <c r="N109" s="133">
        <v>45000</v>
      </c>
      <c r="O109" s="150">
        <v>41710</v>
      </c>
      <c r="P109" s="133">
        <v>2500</v>
      </c>
      <c r="Q109" s="151">
        <v>41710</v>
      </c>
      <c r="R109" s="140">
        <v>20</v>
      </c>
    </row>
    <row r="110" spans="1:18" ht="82.5">
      <c r="A110" s="37">
        <v>103</v>
      </c>
      <c r="B110" s="133"/>
      <c r="C110" s="134" t="s">
        <v>915</v>
      </c>
      <c r="D110" s="147"/>
      <c r="E110" s="134" t="s">
        <v>822</v>
      </c>
      <c r="F110" s="29" t="s">
        <v>191</v>
      </c>
      <c r="G110" s="66" t="s">
        <v>31</v>
      </c>
      <c r="H110" s="66" t="s">
        <v>32</v>
      </c>
      <c r="I110" s="29" t="s">
        <v>6</v>
      </c>
      <c r="J110" s="134" t="s">
        <v>36</v>
      </c>
      <c r="K110" s="133">
        <v>50000</v>
      </c>
      <c r="L110" s="133">
        <v>45000</v>
      </c>
      <c r="M110" s="149">
        <v>41701</v>
      </c>
      <c r="N110" s="133">
        <v>45000</v>
      </c>
      <c r="O110" s="150">
        <v>41710</v>
      </c>
      <c r="P110" s="133">
        <v>2500</v>
      </c>
      <c r="Q110" s="151">
        <v>41710</v>
      </c>
      <c r="R110" s="140">
        <v>20</v>
      </c>
    </row>
    <row r="111" spans="1:18" ht="66">
      <c r="A111" s="37">
        <v>104</v>
      </c>
      <c r="B111" s="133"/>
      <c r="C111" s="134" t="s">
        <v>916</v>
      </c>
      <c r="D111" s="147"/>
      <c r="E111" s="134" t="s">
        <v>314</v>
      </c>
      <c r="F111" s="29" t="s">
        <v>191</v>
      </c>
      <c r="G111" s="66" t="s">
        <v>31</v>
      </c>
      <c r="H111" s="66" t="s">
        <v>48</v>
      </c>
      <c r="I111" s="29" t="s">
        <v>6</v>
      </c>
      <c r="J111" s="134" t="s">
        <v>725</v>
      </c>
      <c r="K111" s="133">
        <v>50000</v>
      </c>
      <c r="L111" s="133">
        <v>45000</v>
      </c>
      <c r="M111" s="149">
        <v>41701</v>
      </c>
      <c r="N111" s="133">
        <v>45000</v>
      </c>
      <c r="O111" s="150">
        <v>41710</v>
      </c>
      <c r="P111" s="133">
        <v>2500</v>
      </c>
      <c r="Q111" s="151">
        <v>41710</v>
      </c>
      <c r="R111" s="140">
        <v>20</v>
      </c>
    </row>
    <row r="112" spans="1:18" ht="66">
      <c r="A112" s="37">
        <v>105</v>
      </c>
      <c r="B112" s="133"/>
      <c r="C112" s="134" t="s">
        <v>917</v>
      </c>
      <c r="D112" s="147"/>
      <c r="E112" s="134" t="s">
        <v>918</v>
      </c>
      <c r="F112" s="29" t="s">
        <v>191</v>
      </c>
      <c r="G112" s="66" t="s">
        <v>31</v>
      </c>
      <c r="H112" s="66" t="s">
        <v>48</v>
      </c>
      <c r="I112" s="29" t="s">
        <v>6</v>
      </c>
      <c r="J112" s="134" t="s">
        <v>725</v>
      </c>
      <c r="K112" s="133">
        <v>50000</v>
      </c>
      <c r="L112" s="133">
        <v>45000</v>
      </c>
      <c r="M112" s="149">
        <v>41701</v>
      </c>
      <c r="N112" s="133">
        <v>45000</v>
      </c>
      <c r="O112" s="150">
        <v>41710</v>
      </c>
      <c r="P112" s="133">
        <v>2500</v>
      </c>
      <c r="Q112" s="151">
        <v>41710</v>
      </c>
      <c r="R112" s="140">
        <v>20</v>
      </c>
    </row>
    <row r="113" spans="1:18" ht="181.5">
      <c r="A113" s="37">
        <v>106</v>
      </c>
      <c r="B113" s="133"/>
      <c r="C113" s="134" t="s">
        <v>919</v>
      </c>
      <c r="D113" s="147"/>
      <c r="E113" s="134" t="s">
        <v>920</v>
      </c>
      <c r="F113" s="29" t="s">
        <v>191</v>
      </c>
      <c r="G113" s="66" t="s">
        <v>31</v>
      </c>
      <c r="H113" s="66" t="s">
        <v>48</v>
      </c>
      <c r="I113" s="29" t="s">
        <v>6</v>
      </c>
      <c r="J113" s="134" t="s">
        <v>725</v>
      </c>
      <c r="K113" s="133">
        <v>50000</v>
      </c>
      <c r="L113" s="133">
        <v>45000</v>
      </c>
      <c r="M113" s="149">
        <v>41701</v>
      </c>
      <c r="N113" s="133">
        <v>45000</v>
      </c>
      <c r="O113" s="150">
        <v>41710</v>
      </c>
      <c r="P113" s="133">
        <v>2500</v>
      </c>
      <c r="Q113" s="151">
        <v>41710</v>
      </c>
      <c r="R113" s="140">
        <v>20</v>
      </c>
    </row>
    <row r="114" spans="1:18" ht="82.5">
      <c r="A114" s="37">
        <v>107</v>
      </c>
      <c r="B114" s="133"/>
      <c r="C114" s="134" t="s">
        <v>921</v>
      </c>
      <c r="D114" s="147"/>
      <c r="E114" s="134" t="s">
        <v>922</v>
      </c>
      <c r="F114" s="29" t="s">
        <v>191</v>
      </c>
      <c r="G114" s="66" t="s">
        <v>31</v>
      </c>
      <c r="H114" s="66" t="s">
        <v>48</v>
      </c>
      <c r="I114" s="29" t="s">
        <v>6</v>
      </c>
      <c r="J114" s="134" t="s">
        <v>766</v>
      </c>
      <c r="K114" s="133">
        <v>50000</v>
      </c>
      <c r="L114" s="133">
        <v>45000</v>
      </c>
      <c r="M114" s="149">
        <v>41701</v>
      </c>
      <c r="N114" s="133">
        <v>45000</v>
      </c>
      <c r="O114" s="150">
        <v>41710</v>
      </c>
      <c r="P114" s="133">
        <v>2500</v>
      </c>
      <c r="Q114" s="151">
        <v>41710</v>
      </c>
      <c r="R114" s="140">
        <v>20</v>
      </c>
    </row>
    <row r="115" spans="1:18" ht="99">
      <c r="A115" s="37">
        <v>108</v>
      </c>
      <c r="B115" s="133"/>
      <c r="C115" s="134" t="s">
        <v>923</v>
      </c>
      <c r="D115" s="147"/>
      <c r="E115" s="134" t="s">
        <v>924</v>
      </c>
      <c r="F115" s="29" t="s">
        <v>191</v>
      </c>
      <c r="G115" s="66" t="s">
        <v>31</v>
      </c>
      <c r="H115" s="66" t="s">
        <v>32</v>
      </c>
      <c r="I115" s="29" t="s">
        <v>6</v>
      </c>
      <c r="J115" s="134" t="s">
        <v>925</v>
      </c>
      <c r="K115" s="133">
        <v>50000</v>
      </c>
      <c r="L115" s="133">
        <v>45000</v>
      </c>
      <c r="M115" s="149">
        <v>41701</v>
      </c>
      <c r="N115" s="133">
        <v>45000</v>
      </c>
      <c r="O115" s="150">
        <v>41710</v>
      </c>
      <c r="P115" s="133">
        <v>2500</v>
      </c>
      <c r="Q115" s="151">
        <v>41710</v>
      </c>
      <c r="R115" s="140">
        <v>20</v>
      </c>
    </row>
    <row r="116" spans="1:18" ht="82.5">
      <c r="A116" s="37">
        <v>109</v>
      </c>
      <c r="B116" s="133"/>
      <c r="C116" s="134" t="s">
        <v>926</v>
      </c>
      <c r="D116" s="147"/>
      <c r="E116" s="134" t="s">
        <v>822</v>
      </c>
      <c r="F116" s="29" t="s">
        <v>191</v>
      </c>
      <c r="G116" s="66" t="s">
        <v>31</v>
      </c>
      <c r="H116" s="66" t="s">
        <v>32</v>
      </c>
      <c r="I116" s="29" t="s">
        <v>6</v>
      </c>
      <c r="J116" s="134" t="s">
        <v>927</v>
      </c>
      <c r="K116" s="133">
        <v>50000</v>
      </c>
      <c r="L116" s="133">
        <v>45000</v>
      </c>
      <c r="M116" s="149">
        <v>41701</v>
      </c>
      <c r="N116" s="133">
        <v>45000</v>
      </c>
      <c r="O116" s="150">
        <v>41710</v>
      </c>
      <c r="P116" s="133">
        <v>2500</v>
      </c>
      <c r="Q116" s="151">
        <v>41710</v>
      </c>
      <c r="R116" s="140">
        <v>20</v>
      </c>
    </row>
    <row r="117" spans="1:18" ht="66">
      <c r="A117" s="37">
        <v>110</v>
      </c>
      <c r="B117" s="133"/>
      <c r="C117" s="134" t="s">
        <v>928</v>
      </c>
      <c r="D117" s="147"/>
      <c r="E117" s="134" t="s">
        <v>929</v>
      </c>
      <c r="F117" s="29" t="s">
        <v>191</v>
      </c>
      <c r="G117" s="66" t="s">
        <v>31</v>
      </c>
      <c r="H117" s="66" t="s">
        <v>32</v>
      </c>
      <c r="I117" s="29" t="s">
        <v>6</v>
      </c>
      <c r="J117" s="134" t="s">
        <v>930</v>
      </c>
      <c r="K117" s="133">
        <v>50000</v>
      </c>
      <c r="L117" s="133">
        <v>45000</v>
      </c>
      <c r="M117" s="149">
        <v>41701</v>
      </c>
      <c r="N117" s="133">
        <v>45000</v>
      </c>
      <c r="O117" s="150">
        <v>41710</v>
      </c>
      <c r="P117" s="133">
        <v>2500</v>
      </c>
      <c r="Q117" s="151">
        <v>41710</v>
      </c>
      <c r="R117" s="140">
        <v>20</v>
      </c>
    </row>
    <row r="118" spans="1:18" ht="82.5">
      <c r="A118" s="37">
        <v>111</v>
      </c>
      <c r="B118" s="133"/>
      <c r="C118" s="134" t="s">
        <v>931</v>
      </c>
      <c r="D118" s="147"/>
      <c r="E118" s="134" t="s">
        <v>932</v>
      </c>
      <c r="F118" s="29" t="s">
        <v>191</v>
      </c>
      <c r="G118" s="66" t="s">
        <v>31</v>
      </c>
      <c r="H118" s="66" t="s">
        <v>48</v>
      </c>
      <c r="I118" s="29" t="s">
        <v>6</v>
      </c>
      <c r="J118" s="134" t="s">
        <v>933</v>
      </c>
      <c r="K118" s="133">
        <v>50000</v>
      </c>
      <c r="L118" s="133">
        <v>45000</v>
      </c>
      <c r="M118" s="149">
        <v>41701</v>
      </c>
      <c r="N118" s="133">
        <v>45000</v>
      </c>
      <c r="O118" s="150">
        <v>41710</v>
      </c>
      <c r="P118" s="133">
        <v>2500</v>
      </c>
      <c r="Q118" s="151">
        <v>41710</v>
      </c>
      <c r="R118" s="140">
        <v>20</v>
      </c>
    </row>
    <row r="119" spans="1:18" ht="132">
      <c r="A119" s="37">
        <v>112</v>
      </c>
      <c r="B119" s="133"/>
      <c r="C119" s="134" t="s">
        <v>934</v>
      </c>
      <c r="D119" s="147"/>
      <c r="E119" s="134" t="s">
        <v>935</v>
      </c>
      <c r="F119" s="29" t="s">
        <v>191</v>
      </c>
      <c r="G119" s="66" t="s">
        <v>31</v>
      </c>
      <c r="H119" s="66" t="s">
        <v>48</v>
      </c>
      <c r="I119" s="29" t="s">
        <v>6</v>
      </c>
      <c r="J119" s="134" t="s">
        <v>936</v>
      </c>
      <c r="K119" s="133">
        <v>50000</v>
      </c>
      <c r="L119" s="133">
        <v>45000</v>
      </c>
      <c r="M119" s="149">
        <v>41701</v>
      </c>
      <c r="N119" s="133">
        <v>45000</v>
      </c>
      <c r="O119" s="150">
        <v>41710</v>
      </c>
      <c r="P119" s="133">
        <v>2500</v>
      </c>
      <c r="Q119" s="151">
        <v>41710</v>
      </c>
      <c r="R119" s="140">
        <v>20</v>
      </c>
    </row>
    <row r="120" spans="1:18" ht="82.5">
      <c r="A120" s="37">
        <v>113</v>
      </c>
      <c r="B120" s="133"/>
      <c r="C120" s="134" t="s">
        <v>937</v>
      </c>
      <c r="D120" s="147"/>
      <c r="E120" s="134" t="s">
        <v>938</v>
      </c>
      <c r="F120" s="29" t="s">
        <v>191</v>
      </c>
      <c r="G120" s="66" t="s">
        <v>31</v>
      </c>
      <c r="H120" s="66" t="s">
        <v>32</v>
      </c>
      <c r="I120" s="29" t="s">
        <v>6</v>
      </c>
      <c r="J120" s="134" t="s">
        <v>44</v>
      </c>
      <c r="K120" s="133">
        <v>50000</v>
      </c>
      <c r="L120" s="133">
        <v>45000</v>
      </c>
      <c r="M120" s="149">
        <v>41701</v>
      </c>
      <c r="N120" s="133">
        <v>45000</v>
      </c>
      <c r="O120" s="150">
        <v>41710</v>
      </c>
      <c r="P120" s="133">
        <v>2500</v>
      </c>
      <c r="Q120" s="151">
        <v>41710</v>
      </c>
      <c r="R120" s="140">
        <v>20</v>
      </c>
    </row>
    <row r="121" spans="1:18" ht="99">
      <c r="A121" s="37">
        <v>114</v>
      </c>
      <c r="B121" s="133"/>
      <c r="C121" s="134" t="s">
        <v>939</v>
      </c>
      <c r="D121" s="147"/>
      <c r="E121" s="134" t="s">
        <v>940</v>
      </c>
      <c r="F121" s="29" t="s">
        <v>191</v>
      </c>
      <c r="G121" s="66" t="s">
        <v>31</v>
      </c>
      <c r="H121" s="66" t="s">
        <v>48</v>
      </c>
      <c r="I121" s="29" t="s">
        <v>6</v>
      </c>
      <c r="J121" s="134" t="s">
        <v>941</v>
      </c>
      <c r="K121" s="133">
        <v>50000</v>
      </c>
      <c r="L121" s="133">
        <v>45000</v>
      </c>
      <c r="M121" s="149">
        <v>41701</v>
      </c>
      <c r="N121" s="133">
        <v>45000</v>
      </c>
      <c r="O121" s="150">
        <v>41710</v>
      </c>
      <c r="P121" s="133">
        <v>2500</v>
      </c>
      <c r="Q121" s="151">
        <v>41710</v>
      </c>
      <c r="R121" s="140">
        <v>20</v>
      </c>
    </row>
    <row r="122" spans="1:18" ht="82.5">
      <c r="A122" s="37">
        <v>115</v>
      </c>
      <c r="B122" s="133"/>
      <c r="C122" s="134" t="s">
        <v>942</v>
      </c>
      <c r="D122" s="147"/>
      <c r="E122" s="134" t="s">
        <v>822</v>
      </c>
      <c r="F122" s="29" t="s">
        <v>191</v>
      </c>
      <c r="G122" s="66" t="s">
        <v>31</v>
      </c>
      <c r="H122" s="66" t="s">
        <v>48</v>
      </c>
      <c r="I122" s="29" t="s">
        <v>6</v>
      </c>
      <c r="J122" s="134" t="s">
        <v>943</v>
      </c>
      <c r="K122" s="133">
        <v>50000</v>
      </c>
      <c r="L122" s="133">
        <v>45000</v>
      </c>
      <c r="M122" s="149">
        <v>41701</v>
      </c>
      <c r="N122" s="133">
        <v>45000</v>
      </c>
      <c r="O122" s="150">
        <v>41710</v>
      </c>
      <c r="P122" s="133">
        <v>2500</v>
      </c>
      <c r="Q122" s="151">
        <v>41710</v>
      </c>
      <c r="R122" s="140">
        <v>20</v>
      </c>
    </row>
    <row r="123" spans="1:18" ht="82.5">
      <c r="A123" s="37">
        <v>116</v>
      </c>
      <c r="B123" s="133"/>
      <c r="C123" s="134" t="s">
        <v>944</v>
      </c>
      <c r="D123" s="147"/>
      <c r="E123" s="134" t="s">
        <v>822</v>
      </c>
      <c r="F123" s="29" t="s">
        <v>191</v>
      </c>
      <c r="G123" s="66" t="s">
        <v>31</v>
      </c>
      <c r="H123" s="66" t="s">
        <v>48</v>
      </c>
      <c r="I123" s="29" t="s">
        <v>6</v>
      </c>
      <c r="J123" s="134" t="s">
        <v>517</v>
      </c>
      <c r="K123" s="133">
        <v>50000</v>
      </c>
      <c r="L123" s="133">
        <v>45000</v>
      </c>
      <c r="M123" s="149">
        <v>41701</v>
      </c>
      <c r="N123" s="133">
        <v>45000</v>
      </c>
      <c r="O123" s="150">
        <v>41710</v>
      </c>
      <c r="P123" s="133">
        <v>2500</v>
      </c>
      <c r="Q123" s="151">
        <v>41710</v>
      </c>
      <c r="R123" s="140">
        <v>20</v>
      </c>
    </row>
    <row r="124" spans="1:18" ht="82.5">
      <c r="A124" s="37">
        <v>117</v>
      </c>
      <c r="B124" s="133"/>
      <c r="C124" s="134" t="s">
        <v>945</v>
      </c>
      <c r="D124" s="147"/>
      <c r="E124" s="134" t="s">
        <v>946</v>
      </c>
      <c r="F124" s="29" t="s">
        <v>191</v>
      </c>
      <c r="G124" s="66" t="s">
        <v>31</v>
      </c>
      <c r="H124" s="66" t="s">
        <v>48</v>
      </c>
      <c r="I124" s="29" t="s">
        <v>6</v>
      </c>
      <c r="J124" s="134" t="s">
        <v>766</v>
      </c>
      <c r="K124" s="133">
        <v>50000</v>
      </c>
      <c r="L124" s="133">
        <v>45000</v>
      </c>
      <c r="M124" s="149">
        <v>41701</v>
      </c>
      <c r="N124" s="133">
        <v>45000</v>
      </c>
      <c r="O124" s="150">
        <v>41710</v>
      </c>
      <c r="P124" s="133">
        <v>2500</v>
      </c>
      <c r="Q124" s="151">
        <v>41710</v>
      </c>
      <c r="R124" s="140">
        <v>20</v>
      </c>
    </row>
    <row r="125" spans="1:18" ht="82.5">
      <c r="A125" s="37">
        <v>118</v>
      </c>
      <c r="B125" s="133"/>
      <c r="C125" s="134" t="s">
        <v>947</v>
      </c>
      <c r="D125" s="147"/>
      <c r="E125" s="134" t="s">
        <v>946</v>
      </c>
      <c r="F125" s="29" t="s">
        <v>191</v>
      </c>
      <c r="G125" s="66" t="s">
        <v>31</v>
      </c>
      <c r="H125" s="66" t="s">
        <v>48</v>
      </c>
      <c r="I125" s="29" t="s">
        <v>6</v>
      </c>
      <c r="J125" s="134" t="s">
        <v>766</v>
      </c>
      <c r="K125" s="133">
        <v>50000</v>
      </c>
      <c r="L125" s="133">
        <v>45000</v>
      </c>
      <c r="M125" s="149">
        <v>41701</v>
      </c>
      <c r="N125" s="133">
        <v>45000</v>
      </c>
      <c r="O125" s="150">
        <v>41710</v>
      </c>
      <c r="P125" s="133">
        <v>2500</v>
      </c>
      <c r="Q125" s="151">
        <v>41710</v>
      </c>
      <c r="R125" s="140">
        <v>20</v>
      </c>
    </row>
    <row r="126" spans="1:18" ht="82.5">
      <c r="A126" s="37">
        <v>119</v>
      </c>
      <c r="B126" s="133"/>
      <c r="C126" s="134" t="s">
        <v>948</v>
      </c>
      <c r="D126" s="147"/>
      <c r="E126" s="134" t="s">
        <v>949</v>
      </c>
      <c r="F126" s="29" t="s">
        <v>191</v>
      </c>
      <c r="G126" s="66" t="s">
        <v>31</v>
      </c>
      <c r="H126" s="66" t="s">
        <v>48</v>
      </c>
      <c r="I126" s="29" t="s">
        <v>6</v>
      </c>
      <c r="J126" s="134" t="s">
        <v>766</v>
      </c>
      <c r="K126" s="133">
        <v>50000</v>
      </c>
      <c r="L126" s="133">
        <v>45000</v>
      </c>
      <c r="M126" s="149">
        <v>41701</v>
      </c>
      <c r="N126" s="133">
        <v>45000</v>
      </c>
      <c r="O126" s="150">
        <v>41710</v>
      </c>
      <c r="P126" s="133">
        <v>2500</v>
      </c>
      <c r="Q126" s="151">
        <v>41710</v>
      </c>
      <c r="R126" s="140">
        <v>20</v>
      </c>
    </row>
    <row r="127" spans="1:18" ht="148.5">
      <c r="A127" s="37">
        <v>120</v>
      </c>
      <c r="B127" s="133"/>
      <c r="C127" s="134" t="s">
        <v>950</v>
      </c>
      <c r="D127" s="147"/>
      <c r="E127" s="134" t="s">
        <v>951</v>
      </c>
      <c r="F127" s="29" t="s">
        <v>191</v>
      </c>
      <c r="G127" s="66" t="s">
        <v>31</v>
      </c>
      <c r="H127" s="66" t="s">
        <v>32</v>
      </c>
      <c r="I127" s="29" t="s">
        <v>6</v>
      </c>
      <c r="J127" s="134" t="s">
        <v>952</v>
      </c>
      <c r="K127" s="133">
        <v>50000</v>
      </c>
      <c r="L127" s="133">
        <v>45000</v>
      </c>
      <c r="M127" s="149">
        <v>41701</v>
      </c>
      <c r="N127" s="133">
        <v>45000</v>
      </c>
      <c r="O127" s="150">
        <v>41710</v>
      </c>
      <c r="P127" s="133">
        <v>2500</v>
      </c>
      <c r="Q127" s="151">
        <v>41710</v>
      </c>
      <c r="R127" s="140">
        <v>20</v>
      </c>
    </row>
    <row r="128" spans="1:18" ht="82.5">
      <c r="A128" s="37">
        <v>121</v>
      </c>
      <c r="B128" s="133"/>
      <c r="C128" s="134" t="s">
        <v>953</v>
      </c>
      <c r="D128" s="147"/>
      <c r="E128" s="134" t="s">
        <v>793</v>
      </c>
      <c r="F128" s="29" t="s">
        <v>191</v>
      </c>
      <c r="G128" s="29" t="s">
        <v>42</v>
      </c>
      <c r="H128" s="66" t="s">
        <v>32</v>
      </c>
      <c r="I128" s="29" t="s">
        <v>6</v>
      </c>
      <c r="J128" s="134" t="s">
        <v>954</v>
      </c>
      <c r="K128" s="133">
        <v>50000</v>
      </c>
      <c r="L128" s="133">
        <v>45000</v>
      </c>
      <c r="M128" s="149">
        <v>41701</v>
      </c>
      <c r="N128" s="133">
        <v>45000</v>
      </c>
      <c r="O128" s="150">
        <v>41710</v>
      </c>
      <c r="P128" s="133">
        <v>2500</v>
      </c>
      <c r="Q128" s="151">
        <v>41710</v>
      </c>
      <c r="R128" s="140">
        <v>20</v>
      </c>
    </row>
    <row r="129" spans="1:18" ht="82.5">
      <c r="A129" s="37">
        <v>122</v>
      </c>
      <c r="B129" s="133"/>
      <c r="C129" s="134" t="s">
        <v>955</v>
      </c>
      <c r="D129" s="147"/>
      <c r="E129" s="134" t="s">
        <v>793</v>
      </c>
      <c r="F129" s="29" t="s">
        <v>191</v>
      </c>
      <c r="G129" s="66" t="s">
        <v>31</v>
      </c>
      <c r="H129" s="66" t="s">
        <v>48</v>
      </c>
      <c r="I129" s="29" t="s">
        <v>6</v>
      </c>
      <c r="J129" s="134" t="s">
        <v>732</v>
      </c>
      <c r="K129" s="133">
        <v>50000</v>
      </c>
      <c r="L129" s="133">
        <v>45000</v>
      </c>
      <c r="M129" s="149">
        <v>41701</v>
      </c>
      <c r="N129" s="133">
        <v>45000</v>
      </c>
      <c r="O129" s="150">
        <v>41710</v>
      </c>
      <c r="P129" s="133">
        <v>2500</v>
      </c>
      <c r="Q129" s="151">
        <v>41710</v>
      </c>
      <c r="R129" s="140">
        <v>20</v>
      </c>
    </row>
    <row r="130" spans="1:18" ht="99">
      <c r="A130" s="37">
        <v>123</v>
      </c>
      <c r="B130" s="133"/>
      <c r="C130" s="134" t="s">
        <v>956</v>
      </c>
      <c r="D130" s="147"/>
      <c r="E130" s="134" t="s">
        <v>957</v>
      </c>
      <c r="F130" s="29" t="s">
        <v>191</v>
      </c>
      <c r="G130" s="66" t="s">
        <v>31</v>
      </c>
      <c r="H130" s="66" t="s">
        <v>48</v>
      </c>
      <c r="I130" s="29" t="s">
        <v>6</v>
      </c>
      <c r="J130" s="134" t="s">
        <v>493</v>
      </c>
      <c r="K130" s="133">
        <v>50000</v>
      </c>
      <c r="L130" s="133">
        <v>45000</v>
      </c>
      <c r="M130" s="149">
        <v>41701</v>
      </c>
      <c r="N130" s="133">
        <v>45000</v>
      </c>
      <c r="O130" s="150">
        <v>41710</v>
      </c>
      <c r="P130" s="133">
        <v>2500</v>
      </c>
      <c r="Q130" s="151">
        <v>41710</v>
      </c>
      <c r="R130" s="140">
        <v>20</v>
      </c>
    </row>
    <row r="131" spans="1:18" ht="115.5">
      <c r="A131" s="37">
        <v>124</v>
      </c>
      <c r="B131" s="133"/>
      <c r="C131" s="134" t="s">
        <v>958</v>
      </c>
      <c r="D131" s="147"/>
      <c r="E131" s="134" t="s">
        <v>959</v>
      </c>
      <c r="F131" s="29" t="s">
        <v>191</v>
      </c>
      <c r="G131" s="66" t="s">
        <v>31</v>
      </c>
      <c r="H131" s="66" t="s">
        <v>32</v>
      </c>
      <c r="I131" s="29" t="s">
        <v>6</v>
      </c>
      <c r="J131" s="134" t="s">
        <v>732</v>
      </c>
      <c r="K131" s="133">
        <v>50000</v>
      </c>
      <c r="L131" s="133">
        <v>45000</v>
      </c>
      <c r="M131" s="149">
        <v>41701</v>
      </c>
      <c r="N131" s="133">
        <v>45000</v>
      </c>
      <c r="O131" s="150">
        <v>41710</v>
      </c>
      <c r="P131" s="133">
        <v>2500</v>
      </c>
      <c r="Q131" s="151">
        <v>41710</v>
      </c>
      <c r="R131" s="140">
        <v>20</v>
      </c>
    </row>
    <row r="132" spans="1:18" ht="82.5">
      <c r="A132" s="37">
        <v>125</v>
      </c>
      <c r="B132" s="133"/>
      <c r="C132" s="134" t="s">
        <v>960</v>
      </c>
      <c r="D132" s="147"/>
      <c r="E132" s="134" t="s">
        <v>949</v>
      </c>
      <c r="F132" s="29" t="s">
        <v>191</v>
      </c>
      <c r="G132" s="66" t="s">
        <v>31</v>
      </c>
      <c r="H132" s="66" t="s">
        <v>48</v>
      </c>
      <c r="I132" s="29" t="s">
        <v>6</v>
      </c>
      <c r="J132" s="134" t="s">
        <v>732</v>
      </c>
      <c r="K132" s="133">
        <v>50000</v>
      </c>
      <c r="L132" s="133">
        <v>45000</v>
      </c>
      <c r="M132" s="149">
        <v>41701</v>
      </c>
      <c r="N132" s="133">
        <v>45000</v>
      </c>
      <c r="O132" s="150">
        <v>41710</v>
      </c>
      <c r="P132" s="133">
        <v>2500</v>
      </c>
      <c r="Q132" s="151">
        <v>41710</v>
      </c>
      <c r="R132" s="140">
        <v>20</v>
      </c>
    </row>
    <row r="133" spans="1:18" ht="99">
      <c r="A133" s="37">
        <v>126</v>
      </c>
      <c r="B133" s="133"/>
      <c r="C133" s="134" t="s">
        <v>961</v>
      </c>
      <c r="D133" s="147"/>
      <c r="E133" s="134" t="s">
        <v>962</v>
      </c>
      <c r="F133" s="29" t="s">
        <v>191</v>
      </c>
      <c r="G133" s="66" t="s">
        <v>31</v>
      </c>
      <c r="H133" s="66" t="s">
        <v>32</v>
      </c>
      <c r="I133" s="29" t="s">
        <v>6</v>
      </c>
      <c r="J133" s="134" t="s">
        <v>725</v>
      </c>
      <c r="K133" s="133">
        <v>50000</v>
      </c>
      <c r="L133" s="133">
        <v>45000</v>
      </c>
      <c r="M133" s="149">
        <v>41701</v>
      </c>
      <c r="N133" s="133">
        <v>45000</v>
      </c>
      <c r="O133" s="150">
        <v>41710</v>
      </c>
      <c r="P133" s="133">
        <v>2500</v>
      </c>
      <c r="Q133" s="151">
        <v>41710</v>
      </c>
      <c r="R133" s="140">
        <v>20</v>
      </c>
    </row>
    <row r="134" spans="1:18" ht="82.5">
      <c r="A134" s="37">
        <v>127</v>
      </c>
      <c r="B134" s="133"/>
      <c r="C134" s="134" t="s">
        <v>963</v>
      </c>
      <c r="D134" s="147"/>
      <c r="E134" s="134" t="s">
        <v>964</v>
      </c>
      <c r="F134" s="29" t="s">
        <v>191</v>
      </c>
      <c r="G134" s="66" t="s">
        <v>31</v>
      </c>
      <c r="H134" s="66" t="s">
        <v>48</v>
      </c>
      <c r="I134" s="29" t="s">
        <v>6</v>
      </c>
      <c r="J134" s="134" t="s">
        <v>79</v>
      </c>
      <c r="K134" s="133">
        <v>50000</v>
      </c>
      <c r="L134" s="133">
        <v>45000</v>
      </c>
      <c r="M134" s="149">
        <v>41701</v>
      </c>
      <c r="N134" s="133">
        <v>45000</v>
      </c>
      <c r="O134" s="150">
        <v>41710</v>
      </c>
      <c r="P134" s="133">
        <v>2500</v>
      </c>
      <c r="Q134" s="151">
        <v>41710</v>
      </c>
      <c r="R134" s="140">
        <v>20</v>
      </c>
    </row>
    <row r="135" spans="1:18" ht="49.5">
      <c r="A135" s="37">
        <v>128</v>
      </c>
      <c r="B135" s="133"/>
      <c r="C135" s="134" t="s">
        <v>965</v>
      </c>
      <c r="D135" s="147"/>
      <c r="E135" s="134" t="s">
        <v>966</v>
      </c>
      <c r="F135" s="29" t="s">
        <v>191</v>
      </c>
      <c r="G135" s="66" t="s">
        <v>31</v>
      </c>
      <c r="H135" s="66" t="s">
        <v>32</v>
      </c>
      <c r="I135" s="29" t="s">
        <v>6</v>
      </c>
      <c r="J135" s="134" t="s">
        <v>725</v>
      </c>
      <c r="K135" s="133">
        <v>50000</v>
      </c>
      <c r="L135" s="133">
        <v>45000</v>
      </c>
      <c r="M135" s="149">
        <v>41701</v>
      </c>
      <c r="N135" s="133">
        <v>45000</v>
      </c>
      <c r="O135" s="150">
        <v>41710</v>
      </c>
      <c r="P135" s="133">
        <v>2500</v>
      </c>
      <c r="Q135" s="151">
        <v>41710</v>
      </c>
      <c r="R135" s="140">
        <v>20</v>
      </c>
    </row>
    <row r="136" spans="1:18" ht="115.5">
      <c r="A136" s="37">
        <v>129</v>
      </c>
      <c r="B136" s="133"/>
      <c r="C136" s="134" t="s">
        <v>967</v>
      </c>
      <c r="D136" s="147"/>
      <c r="E136" s="134" t="s">
        <v>968</v>
      </c>
      <c r="F136" s="29" t="s">
        <v>191</v>
      </c>
      <c r="G136" s="66" t="s">
        <v>31</v>
      </c>
      <c r="H136" s="66" t="s">
        <v>48</v>
      </c>
      <c r="I136" s="29" t="s">
        <v>6</v>
      </c>
      <c r="J136" s="134" t="s">
        <v>725</v>
      </c>
      <c r="K136" s="133">
        <v>50000</v>
      </c>
      <c r="L136" s="133">
        <v>45000</v>
      </c>
      <c r="M136" s="149">
        <v>41701</v>
      </c>
      <c r="N136" s="133">
        <v>45000</v>
      </c>
      <c r="O136" s="150">
        <v>41710</v>
      </c>
      <c r="P136" s="133">
        <v>2500</v>
      </c>
      <c r="Q136" s="151">
        <v>41710</v>
      </c>
      <c r="R136" s="140">
        <v>20</v>
      </c>
    </row>
    <row r="137" spans="1:18" ht="66">
      <c r="A137" s="37">
        <v>130</v>
      </c>
      <c r="B137" s="133"/>
      <c r="C137" s="134" t="s">
        <v>969</v>
      </c>
      <c r="D137" s="147"/>
      <c r="E137" s="134" t="s">
        <v>970</v>
      </c>
      <c r="F137" s="29" t="s">
        <v>191</v>
      </c>
      <c r="G137" s="66" t="s">
        <v>31</v>
      </c>
      <c r="H137" s="66" t="s">
        <v>32</v>
      </c>
      <c r="I137" s="29" t="s">
        <v>5</v>
      </c>
      <c r="J137" s="134" t="s">
        <v>725</v>
      </c>
      <c r="K137" s="133">
        <v>50000</v>
      </c>
      <c r="L137" s="133">
        <v>45000</v>
      </c>
      <c r="M137" s="149">
        <v>41701</v>
      </c>
      <c r="N137" s="133">
        <v>45000</v>
      </c>
      <c r="O137" s="150">
        <v>41710</v>
      </c>
      <c r="P137" s="133">
        <v>2500</v>
      </c>
      <c r="Q137" s="151">
        <v>41710</v>
      </c>
      <c r="R137" s="140">
        <v>20</v>
      </c>
    </row>
    <row r="138" spans="1:18" ht="99">
      <c r="A138" s="37">
        <v>131</v>
      </c>
      <c r="B138" s="133"/>
      <c r="C138" s="134" t="s">
        <v>971</v>
      </c>
      <c r="D138" s="147"/>
      <c r="E138" s="134" t="s">
        <v>972</v>
      </c>
      <c r="F138" s="29" t="s">
        <v>191</v>
      </c>
      <c r="G138" s="66" t="s">
        <v>31</v>
      </c>
      <c r="H138" s="66" t="s">
        <v>48</v>
      </c>
      <c r="I138" s="29" t="s">
        <v>6</v>
      </c>
      <c r="J138" s="134" t="s">
        <v>973</v>
      </c>
      <c r="K138" s="133">
        <v>50000</v>
      </c>
      <c r="L138" s="133">
        <v>45000</v>
      </c>
      <c r="M138" s="149">
        <v>41701</v>
      </c>
      <c r="N138" s="133">
        <v>45000</v>
      </c>
      <c r="O138" s="150">
        <v>41710</v>
      </c>
      <c r="P138" s="133">
        <v>2500</v>
      </c>
      <c r="Q138" s="151">
        <v>41710</v>
      </c>
      <c r="R138" s="140">
        <v>20</v>
      </c>
    </row>
    <row r="139" spans="1:18" ht="99">
      <c r="A139" s="37">
        <v>132</v>
      </c>
      <c r="B139" s="133"/>
      <c r="C139" s="134" t="s">
        <v>974</v>
      </c>
      <c r="D139" s="147"/>
      <c r="E139" s="134" t="s">
        <v>975</v>
      </c>
      <c r="F139" s="29" t="s">
        <v>191</v>
      </c>
      <c r="G139" s="66" t="s">
        <v>31</v>
      </c>
      <c r="H139" s="66" t="s">
        <v>32</v>
      </c>
      <c r="I139" s="29" t="s">
        <v>6</v>
      </c>
      <c r="J139" s="134" t="s">
        <v>79</v>
      </c>
      <c r="K139" s="133">
        <v>50000</v>
      </c>
      <c r="L139" s="133">
        <v>45000</v>
      </c>
      <c r="M139" s="149">
        <v>41701</v>
      </c>
      <c r="N139" s="133">
        <v>45000</v>
      </c>
      <c r="O139" s="150">
        <v>41710</v>
      </c>
      <c r="P139" s="133">
        <v>2500</v>
      </c>
      <c r="Q139" s="151">
        <v>41710</v>
      </c>
      <c r="R139" s="140">
        <v>20</v>
      </c>
    </row>
    <row r="140" spans="1:18" ht="99">
      <c r="A140" s="37">
        <v>133</v>
      </c>
      <c r="B140" s="133"/>
      <c r="C140" s="134" t="s">
        <v>976</v>
      </c>
      <c r="D140" s="147"/>
      <c r="E140" s="134" t="s">
        <v>831</v>
      </c>
      <c r="F140" s="29" t="s">
        <v>191</v>
      </c>
      <c r="G140" s="66" t="s">
        <v>31</v>
      </c>
      <c r="H140" s="66" t="s">
        <v>32</v>
      </c>
      <c r="I140" s="29" t="s">
        <v>6</v>
      </c>
      <c r="J140" s="134" t="s">
        <v>977</v>
      </c>
      <c r="K140" s="133">
        <v>50000</v>
      </c>
      <c r="L140" s="133">
        <v>45000</v>
      </c>
      <c r="M140" s="149">
        <v>41701</v>
      </c>
      <c r="N140" s="133">
        <v>45000</v>
      </c>
      <c r="O140" s="150">
        <v>41710</v>
      </c>
      <c r="P140" s="133">
        <v>2500</v>
      </c>
      <c r="Q140" s="151">
        <v>41710</v>
      </c>
      <c r="R140" s="140">
        <v>20</v>
      </c>
    </row>
    <row r="141" spans="1:18" ht="99">
      <c r="A141" s="37">
        <v>134</v>
      </c>
      <c r="B141" s="133"/>
      <c r="C141" s="134" t="s">
        <v>978</v>
      </c>
      <c r="D141" s="147"/>
      <c r="E141" s="134" t="s">
        <v>979</v>
      </c>
      <c r="F141" s="29" t="s">
        <v>191</v>
      </c>
      <c r="G141" s="66" t="s">
        <v>31</v>
      </c>
      <c r="H141" s="66" t="s">
        <v>32</v>
      </c>
      <c r="I141" s="29" t="s">
        <v>6</v>
      </c>
      <c r="J141" s="134" t="s">
        <v>980</v>
      </c>
      <c r="K141" s="133">
        <v>50000</v>
      </c>
      <c r="L141" s="133">
        <v>45000</v>
      </c>
      <c r="M141" s="149">
        <v>41701</v>
      </c>
      <c r="N141" s="133">
        <v>45000</v>
      </c>
      <c r="O141" s="150">
        <v>41710</v>
      </c>
      <c r="P141" s="133">
        <v>2500</v>
      </c>
      <c r="Q141" s="151">
        <v>41710</v>
      </c>
      <c r="R141" s="140">
        <v>20</v>
      </c>
    </row>
    <row r="142" spans="1:18" ht="66">
      <c r="A142" s="37">
        <v>135</v>
      </c>
      <c r="B142" s="133"/>
      <c r="C142" s="134" t="s">
        <v>981</v>
      </c>
      <c r="D142" s="147"/>
      <c r="E142" s="134" t="s">
        <v>982</v>
      </c>
      <c r="F142" s="29" t="s">
        <v>191</v>
      </c>
      <c r="G142" s="66" t="s">
        <v>31</v>
      </c>
      <c r="H142" s="66" t="s">
        <v>32</v>
      </c>
      <c r="I142" s="29" t="s">
        <v>6</v>
      </c>
      <c r="J142" s="134" t="s">
        <v>292</v>
      </c>
      <c r="K142" s="133">
        <v>50000</v>
      </c>
      <c r="L142" s="133">
        <v>45000</v>
      </c>
      <c r="M142" s="149">
        <v>41701</v>
      </c>
      <c r="N142" s="133">
        <v>45000</v>
      </c>
      <c r="O142" s="150">
        <v>41710</v>
      </c>
      <c r="P142" s="133">
        <v>2500</v>
      </c>
      <c r="Q142" s="151">
        <v>41710</v>
      </c>
      <c r="R142" s="140">
        <v>20</v>
      </c>
    </row>
    <row r="143" spans="1:18" ht="99">
      <c r="A143" s="37">
        <v>136</v>
      </c>
      <c r="B143" s="133"/>
      <c r="C143" s="134" t="s">
        <v>983</v>
      </c>
      <c r="D143" s="147"/>
      <c r="E143" s="134" t="s">
        <v>984</v>
      </c>
      <c r="F143" s="29" t="s">
        <v>191</v>
      </c>
      <c r="G143" s="66" t="s">
        <v>31</v>
      </c>
      <c r="H143" s="66" t="s">
        <v>32</v>
      </c>
      <c r="I143" s="29" t="s">
        <v>6</v>
      </c>
      <c r="J143" s="134" t="s">
        <v>853</v>
      </c>
      <c r="K143" s="133">
        <v>50000</v>
      </c>
      <c r="L143" s="133">
        <v>45000</v>
      </c>
      <c r="M143" s="149">
        <v>41701</v>
      </c>
      <c r="N143" s="133">
        <v>45000</v>
      </c>
      <c r="O143" s="150">
        <v>41710</v>
      </c>
      <c r="P143" s="133">
        <v>2500</v>
      </c>
      <c r="Q143" s="151">
        <v>41710</v>
      </c>
      <c r="R143" s="140">
        <v>20</v>
      </c>
    </row>
    <row r="144" spans="1:18" ht="82.5">
      <c r="A144" s="37">
        <v>137</v>
      </c>
      <c r="B144" s="133"/>
      <c r="C144" s="134" t="s">
        <v>985</v>
      </c>
      <c r="D144" s="147"/>
      <c r="E144" s="134" t="s">
        <v>822</v>
      </c>
      <c r="F144" s="29" t="s">
        <v>191</v>
      </c>
      <c r="G144" s="66" t="s">
        <v>31</v>
      </c>
      <c r="H144" s="66" t="s">
        <v>32</v>
      </c>
      <c r="I144" s="29" t="s">
        <v>6</v>
      </c>
      <c r="J144" s="134" t="s">
        <v>986</v>
      </c>
      <c r="K144" s="133">
        <v>50000</v>
      </c>
      <c r="L144" s="133">
        <v>45000</v>
      </c>
      <c r="M144" s="149">
        <v>41701</v>
      </c>
      <c r="N144" s="133">
        <v>45000</v>
      </c>
      <c r="O144" s="150">
        <v>41710</v>
      </c>
      <c r="P144" s="133">
        <v>2500</v>
      </c>
      <c r="Q144" s="151">
        <v>41710</v>
      </c>
      <c r="R144" s="140">
        <v>20</v>
      </c>
    </row>
    <row r="145" spans="1:18" ht="82.5">
      <c r="A145" s="37">
        <v>138</v>
      </c>
      <c r="B145" s="133"/>
      <c r="C145" s="134" t="s">
        <v>987</v>
      </c>
      <c r="D145" s="147"/>
      <c r="E145" s="134" t="s">
        <v>822</v>
      </c>
      <c r="F145" s="29" t="s">
        <v>191</v>
      </c>
      <c r="G145" s="66" t="s">
        <v>31</v>
      </c>
      <c r="H145" s="66" t="s">
        <v>32</v>
      </c>
      <c r="I145" s="29" t="s">
        <v>6</v>
      </c>
      <c r="J145" s="134" t="s">
        <v>333</v>
      </c>
      <c r="K145" s="133">
        <v>50000</v>
      </c>
      <c r="L145" s="133">
        <v>45000</v>
      </c>
      <c r="M145" s="149">
        <v>41701</v>
      </c>
      <c r="N145" s="133">
        <v>45000</v>
      </c>
      <c r="O145" s="150">
        <v>41710</v>
      </c>
      <c r="P145" s="133">
        <v>2500</v>
      </c>
      <c r="Q145" s="151">
        <v>41710</v>
      </c>
      <c r="R145" s="140">
        <v>20</v>
      </c>
    </row>
    <row r="146" spans="1:18" ht="99">
      <c r="A146" s="37">
        <v>139</v>
      </c>
      <c r="B146" s="133"/>
      <c r="C146" s="134" t="s">
        <v>988</v>
      </c>
      <c r="D146" s="147"/>
      <c r="E146" s="134" t="s">
        <v>989</v>
      </c>
      <c r="F146" s="29" t="s">
        <v>191</v>
      </c>
      <c r="G146" s="66" t="s">
        <v>31</v>
      </c>
      <c r="H146" s="66" t="s">
        <v>32</v>
      </c>
      <c r="I146" s="29" t="s">
        <v>6</v>
      </c>
      <c r="J146" s="134" t="s">
        <v>990</v>
      </c>
      <c r="K146" s="133">
        <v>50000</v>
      </c>
      <c r="L146" s="133">
        <v>45000</v>
      </c>
      <c r="M146" s="149">
        <v>41701</v>
      </c>
      <c r="N146" s="133">
        <v>45000</v>
      </c>
      <c r="O146" s="150">
        <v>41710</v>
      </c>
      <c r="P146" s="133">
        <v>2500</v>
      </c>
      <c r="Q146" s="151">
        <v>41710</v>
      </c>
      <c r="R146" s="140">
        <v>20</v>
      </c>
    </row>
    <row r="147" spans="1:18" ht="49.5">
      <c r="A147" s="37">
        <v>140</v>
      </c>
      <c r="B147" s="133"/>
      <c r="C147" s="134" t="s">
        <v>991</v>
      </c>
      <c r="D147" s="147"/>
      <c r="E147" s="134" t="s">
        <v>904</v>
      </c>
      <c r="F147" s="29" t="s">
        <v>191</v>
      </c>
      <c r="G147" s="66" t="s">
        <v>31</v>
      </c>
      <c r="H147" s="66" t="s">
        <v>32</v>
      </c>
      <c r="I147" s="29" t="s">
        <v>6</v>
      </c>
      <c r="J147" s="134" t="s">
        <v>90</v>
      </c>
      <c r="K147" s="133">
        <v>50000</v>
      </c>
      <c r="L147" s="133">
        <v>45000</v>
      </c>
      <c r="M147" s="149">
        <v>41701</v>
      </c>
      <c r="N147" s="133">
        <v>45000</v>
      </c>
      <c r="O147" s="150">
        <v>41710</v>
      </c>
      <c r="P147" s="133">
        <v>2500</v>
      </c>
      <c r="Q147" s="151">
        <v>41710</v>
      </c>
      <c r="R147" s="140">
        <v>20</v>
      </c>
    </row>
    <row r="148" spans="1:18" ht="82.5">
      <c r="A148" s="37">
        <v>141</v>
      </c>
      <c r="B148" s="133"/>
      <c r="C148" s="134" t="s">
        <v>992</v>
      </c>
      <c r="D148" s="147"/>
      <c r="E148" s="134" t="s">
        <v>993</v>
      </c>
      <c r="F148" s="29" t="s">
        <v>191</v>
      </c>
      <c r="G148" s="66" t="s">
        <v>31</v>
      </c>
      <c r="H148" s="66" t="s">
        <v>32</v>
      </c>
      <c r="I148" s="29" t="s">
        <v>6</v>
      </c>
      <c r="J148" s="134" t="s">
        <v>868</v>
      </c>
      <c r="K148" s="133">
        <v>50000</v>
      </c>
      <c r="L148" s="133">
        <v>45000</v>
      </c>
      <c r="M148" s="149">
        <v>41701</v>
      </c>
      <c r="N148" s="133">
        <v>45000</v>
      </c>
      <c r="O148" s="150">
        <v>41710</v>
      </c>
      <c r="P148" s="133">
        <v>2500</v>
      </c>
      <c r="Q148" s="151">
        <v>41710</v>
      </c>
      <c r="R148" s="140">
        <v>20</v>
      </c>
    </row>
    <row r="149" spans="1:18" ht="132">
      <c r="A149" s="37">
        <v>142</v>
      </c>
      <c r="B149" s="133"/>
      <c r="C149" s="134" t="s">
        <v>994</v>
      </c>
      <c r="D149" s="147"/>
      <c r="E149" s="134" t="s">
        <v>995</v>
      </c>
      <c r="F149" s="29" t="s">
        <v>191</v>
      </c>
      <c r="G149" s="66" t="s">
        <v>31</v>
      </c>
      <c r="H149" s="66" t="s">
        <v>32</v>
      </c>
      <c r="I149" s="29" t="s">
        <v>5</v>
      </c>
      <c r="J149" s="134" t="s">
        <v>996</v>
      </c>
      <c r="K149" s="133">
        <v>50000</v>
      </c>
      <c r="L149" s="133">
        <v>45000</v>
      </c>
      <c r="M149" s="149">
        <v>41701</v>
      </c>
      <c r="N149" s="133">
        <v>45000</v>
      </c>
      <c r="O149" s="150">
        <v>41710</v>
      </c>
      <c r="P149" s="133">
        <v>2500</v>
      </c>
      <c r="Q149" s="151">
        <v>41710</v>
      </c>
      <c r="R149" s="140">
        <v>20</v>
      </c>
    </row>
    <row r="150" spans="1:18">
      <c r="K150">
        <f>SUM(K8:K149)</f>
        <v>7470000</v>
      </c>
      <c r="L150">
        <f>SUM(L8:L149)</f>
        <v>6723000</v>
      </c>
    </row>
    <row r="151" spans="1:18">
      <c r="L151">
        <f>K150*0.05</f>
        <v>373500</v>
      </c>
    </row>
    <row r="152" spans="1:18">
      <c r="L152">
        <f>L150+L151</f>
        <v>7096500</v>
      </c>
    </row>
    <row r="153" spans="1:18">
      <c r="J153">
        <f>K150*0.95</f>
        <v>7096500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33"/>
  <sheetViews>
    <sheetView topLeftCell="A28" workbookViewId="0">
      <selection activeCell="P33" sqref="P33"/>
    </sheetView>
  </sheetViews>
  <sheetFormatPr defaultRowHeight="15"/>
  <cols>
    <col min="17" max="17" width="11.42578125" customWidth="1"/>
  </cols>
  <sheetData>
    <row r="1" spans="1:20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152"/>
    </row>
    <row r="2" spans="1:20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152"/>
    </row>
    <row r="3" spans="1:20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152"/>
    </row>
    <row r="4" spans="1:20" ht="18.75">
      <c r="A4" s="670" t="s">
        <v>997</v>
      </c>
      <c r="B4" s="670"/>
      <c r="C4" s="670"/>
      <c r="D4" s="670"/>
      <c r="E4" s="670"/>
      <c r="F4" s="670"/>
      <c r="G4" s="670"/>
      <c r="H4" s="7"/>
      <c r="I4" s="7"/>
      <c r="J4" s="672" t="s">
        <v>998</v>
      </c>
      <c r="K4" s="672"/>
      <c r="L4" s="6"/>
      <c r="M4" s="7"/>
      <c r="N4" s="114"/>
      <c r="O4" s="7"/>
      <c r="P4" s="153"/>
      <c r="Q4" s="154"/>
      <c r="R4" s="155" t="s">
        <v>617</v>
      </c>
      <c r="S4" s="152"/>
    </row>
    <row r="5" spans="1:20" ht="15.75">
      <c r="A5" s="156"/>
      <c r="B5" s="156"/>
      <c r="C5" s="157"/>
      <c r="D5" s="156"/>
      <c r="E5" s="156"/>
      <c r="F5" s="158"/>
      <c r="G5" s="159"/>
      <c r="H5" s="160"/>
      <c r="I5" s="161"/>
      <c r="J5" s="672"/>
      <c r="K5" s="672"/>
      <c r="L5" s="156"/>
      <c r="M5" s="156"/>
      <c r="N5" s="121"/>
      <c r="O5" s="158"/>
      <c r="P5" s="121"/>
      <c r="Q5" s="673" t="s">
        <v>999</v>
      </c>
      <c r="R5" s="673"/>
      <c r="S5" s="152"/>
    </row>
    <row r="6" spans="1:20">
      <c r="A6" s="671" t="s">
        <v>619</v>
      </c>
      <c r="B6" s="671"/>
      <c r="C6" s="157"/>
      <c r="D6" s="156"/>
      <c r="E6" s="156"/>
      <c r="F6" s="158"/>
      <c r="G6" s="158"/>
      <c r="H6" s="158"/>
      <c r="I6" s="158"/>
      <c r="J6" s="156"/>
      <c r="K6" s="156"/>
      <c r="L6" s="156"/>
      <c r="M6" s="156"/>
      <c r="N6" s="121"/>
      <c r="O6" s="158"/>
      <c r="P6" s="121"/>
      <c r="Q6" s="158"/>
      <c r="R6" s="156"/>
      <c r="S6" s="152"/>
    </row>
    <row r="7" spans="1:20" ht="60">
      <c r="A7" s="162" t="s">
        <v>174</v>
      </c>
      <c r="B7" s="162" t="s">
        <v>175</v>
      </c>
      <c r="C7" s="148" t="s">
        <v>176</v>
      </c>
      <c r="D7" s="162" t="s">
        <v>177</v>
      </c>
      <c r="E7" s="162" t="s">
        <v>178</v>
      </c>
      <c r="F7" s="66" t="s">
        <v>9</v>
      </c>
      <c r="G7" s="66" t="s">
        <v>179</v>
      </c>
      <c r="H7" s="66" t="s">
        <v>180</v>
      </c>
      <c r="I7" s="163" t="s">
        <v>181</v>
      </c>
      <c r="J7" s="164" t="s">
        <v>544</v>
      </c>
      <c r="K7" s="164" t="s">
        <v>545</v>
      </c>
      <c r="L7" s="164" t="s">
        <v>546</v>
      </c>
      <c r="M7" s="164" t="s">
        <v>547</v>
      </c>
      <c r="N7" s="165" t="s">
        <v>548</v>
      </c>
      <c r="O7" s="166" t="s">
        <v>549</v>
      </c>
      <c r="P7" s="165" t="s">
        <v>186</v>
      </c>
      <c r="Q7" s="166" t="s">
        <v>185</v>
      </c>
      <c r="R7" s="167" t="s">
        <v>187</v>
      </c>
      <c r="S7" s="11" t="s">
        <v>183</v>
      </c>
    </row>
    <row r="8" spans="1:20" ht="75">
      <c r="A8" s="125">
        <v>1</v>
      </c>
      <c r="B8" s="168"/>
      <c r="C8" s="134" t="s">
        <v>1000</v>
      </c>
      <c r="D8" s="135"/>
      <c r="E8" s="134" t="s">
        <v>1001</v>
      </c>
      <c r="F8" s="168" t="s">
        <v>191</v>
      </c>
      <c r="G8" s="168" t="s">
        <v>42</v>
      </c>
      <c r="H8" s="168" t="s">
        <v>48</v>
      </c>
      <c r="I8" s="168" t="s">
        <v>5</v>
      </c>
      <c r="J8" s="169" t="s">
        <v>1002</v>
      </c>
      <c r="K8" s="168" t="s">
        <v>1003</v>
      </c>
      <c r="L8" s="170" t="s">
        <v>1004</v>
      </c>
      <c r="M8" s="133" t="s">
        <v>1005</v>
      </c>
      <c r="N8" s="133">
        <v>38000</v>
      </c>
      <c r="O8" s="137">
        <v>41534</v>
      </c>
      <c r="P8" s="171">
        <v>19000</v>
      </c>
      <c r="Q8" s="137">
        <v>41534</v>
      </c>
      <c r="R8" s="172" t="s">
        <v>1006</v>
      </c>
      <c r="S8" s="171">
        <v>19000</v>
      </c>
      <c r="T8">
        <f>P8*0.9</f>
        <v>17100</v>
      </c>
    </row>
    <row r="9" spans="1:20" ht="75">
      <c r="A9" s="125">
        <v>2</v>
      </c>
      <c r="B9" s="168"/>
      <c r="C9" s="134" t="s">
        <v>1007</v>
      </c>
      <c r="D9" s="135"/>
      <c r="E9" s="134" t="s">
        <v>1008</v>
      </c>
      <c r="F9" s="168" t="s">
        <v>191</v>
      </c>
      <c r="G9" s="168" t="s">
        <v>42</v>
      </c>
      <c r="H9" s="168" t="s">
        <v>48</v>
      </c>
      <c r="I9" s="168" t="s">
        <v>5</v>
      </c>
      <c r="J9" s="169" t="s">
        <v>1002</v>
      </c>
      <c r="K9" s="168" t="s">
        <v>1003</v>
      </c>
      <c r="L9" s="170" t="s">
        <v>1004</v>
      </c>
      <c r="M9" s="133" t="s">
        <v>1005</v>
      </c>
      <c r="N9" s="133">
        <v>38000</v>
      </c>
      <c r="O9" s="137">
        <v>41534</v>
      </c>
      <c r="P9" s="171">
        <v>19000</v>
      </c>
      <c r="Q9" s="137">
        <v>41534</v>
      </c>
      <c r="R9" s="172" t="s">
        <v>1006</v>
      </c>
      <c r="S9" s="171">
        <v>19000</v>
      </c>
      <c r="T9">
        <f t="shared" ref="T9:T30" si="0">P9*0.9</f>
        <v>17100</v>
      </c>
    </row>
    <row r="10" spans="1:20" ht="75">
      <c r="A10" s="125">
        <v>3</v>
      </c>
      <c r="B10" s="168"/>
      <c r="C10" s="134" t="s">
        <v>1009</v>
      </c>
      <c r="D10" s="135"/>
      <c r="E10" s="134" t="s">
        <v>1010</v>
      </c>
      <c r="F10" s="168" t="s">
        <v>191</v>
      </c>
      <c r="G10" s="168" t="s">
        <v>42</v>
      </c>
      <c r="H10" s="168" t="s">
        <v>32</v>
      </c>
      <c r="I10" s="168" t="s">
        <v>5</v>
      </c>
      <c r="J10" s="169" t="s">
        <v>1002</v>
      </c>
      <c r="K10" s="168" t="s">
        <v>1003</v>
      </c>
      <c r="L10" s="170" t="s">
        <v>1004</v>
      </c>
      <c r="M10" s="133" t="s">
        <v>1005</v>
      </c>
      <c r="N10" s="133">
        <v>38000</v>
      </c>
      <c r="O10" s="137">
        <v>41534</v>
      </c>
      <c r="P10" s="171">
        <v>19000</v>
      </c>
      <c r="Q10" s="137">
        <v>41534</v>
      </c>
      <c r="R10" s="172" t="s">
        <v>1006</v>
      </c>
      <c r="S10" s="171">
        <v>19000</v>
      </c>
      <c r="T10">
        <f t="shared" si="0"/>
        <v>17100</v>
      </c>
    </row>
    <row r="11" spans="1:20" ht="82.5">
      <c r="A11" s="125">
        <v>4</v>
      </c>
      <c r="B11" s="168"/>
      <c r="C11" s="134" t="s">
        <v>1011</v>
      </c>
      <c r="D11" s="135"/>
      <c r="E11" s="134" t="s">
        <v>1012</v>
      </c>
      <c r="F11" s="168" t="s">
        <v>191</v>
      </c>
      <c r="G11" s="168" t="s">
        <v>31</v>
      </c>
      <c r="H11" s="168" t="s">
        <v>48</v>
      </c>
      <c r="I11" s="168" t="s">
        <v>6</v>
      </c>
      <c r="J11" s="169" t="s">
        <v>1013</v>
      </c>
      <c r="K11" s="168" t="s">
        <v>1014</v>
      </c>
      <c r="L11" s="170" t="s">
        <v>1015</v>
      </c>
      <c r="M11" s="133" t="s">
        <v>1016</v>
      </c>
      <c r="N11" s="133">
        <v>150000</v>
      </c>
      <c r="O11" s="137">
        <v>41536</v>
      </c>
      <c r="P11" s="171">
        <v>50000</v>
      </c>
      <c r="Q11" s="137">
        <v>41536</v>
      </c>
      <c r="R11" s="172" t="s">
        <v>1006</v>
      </c>
      <c r="S11" s="171">
        <v>50000</v>
      </c>
      <c r="T11">
        <f t="shared" si="0"/>
        <v>45000</v>
      </c>
    </row>
    <row r="12" spans="1:20" ht="82.5">
      <c r="A12" s="125">
        <v>5</v>
      </c>
      <c r="B12" s="168"/>
      <c r="C12" s="134" t="s">
        <v>1017</v>
      </c>
      <c r="D12" s="135"/>
      <c r="E12" s="134" t="s">
        <v>1012</v>
      </c>
      <c r="F12" s="168" t="s">
        <v>191</v>
      </c>
      <c r="G12" s="168" t="s">
        <v>31</v>
      </c>
      <c r="H12" s="168" t="s">
        <v>32</v>
      </c>
      <c r="I12" s="168" t="s">
        <v>6</v>
      </c>
      <c r="J12" s="169" t="s">
        <v>1013</v>
      </c>
      <c r="K12" s="168" t="s">
        <v>1014</v>
      </c>
      <c r="L12" s="170" t="s">
        <v>1015</v>
      </c>
      <c r="M12" s="133" t="s">
        <v>1016</v>
      </c>
      <c r="N12" s="133">
        <v>150000</v>
      </c>
      <c r="O12" s="137">
        <v>41536</v>
      </c>
      <c r="P12" s="171">
        <v>50000</v>
      </c>
      <c r="Q12" s="137">
        <v>41536</v>
      </c>
      <c r="R12" s="172" t="s">
        <v>1006</v>
      </c>
      <c r="S12" s="171">
        <v>50000</v>
      </c>
      <c r="T12">
        <f t="shared" si="0"/>
        <v>45000</v>
      </c>
    </row>
    <row r="13" spans="1:20" ht="148.5">
      <c r="A13" s="125">
        <v>6</v>
      </c>
      <c r="B13" s="168"/>
      <c r="C13" s="134" t="s">
        <v>1018</v>
      </c>
      <c r="D13" s="135"/>
      <c r="E13" s="134" t="s">
        <v>1019</v>
      </c>
      <c r="F13" s="168" t="s">
        <v>191</v>
      </c>
      <c r="G13" s="168" t="s">
        <v>31</v>
      </c>
      <c r="H13" s="168" t="s">
        <v>32</v>
      </c>
      <c r="I13" s="168" t="s">
        <v>6</v>
      </c>
      <c r="J13" s="169" t="s">
        <v>1020</v>
      </c>
      <c r="K13" s="168"/>
      <c r="L13" s="170" t="s">
        <v>1021</v>
      </c>
      <c r="M13" s="133" t="s">
        <v>1016</v>
      </c>
      <c r="N13" s="133">
        <v>150000</v>
      </c>
      <c r="O13" s="137">
        <v>41534</v>
      </c>
      <c r="P13" s="171">
        <v>50000</v>
      </c>
      <c r="Q13" s="137">
        <v>41534</v>
      </c>
      <c r="R13" s="172" t="s">
        <v>1006</v>
      </c>
      <c r="S13" s="171">
        <v>50000</v>
      </c>
      <c r="T13">
        <f t="shared" si="0"/>
        <v>45000</v>
      </c>
    </row>
    <row r="14" spans="1:20" ht="115.5">
      <c r="A14" s="125">
        <v>7</v>
      </c>
      <c r="B14" s="168"/>
      <c r="C14" s="134" t="s">
        <v>1022</v>
      </c>
      <c r="D14" s="135"/>
      <c r="E14" s="134" t="s">
        <v>1023</v>
      </c>
      <c r="F14" s="168" t="s">
        <v>191</v>
      </c>
      <c r="G14" s="168" t="s">
        <v>31</v>
      </c>
      <c r="H14" s="168" t="s">
        <v>32</v>
      </c>
      <c r="I14" s="168" t="s">
        <v>6</v>
      </c>
      <c r="J14" s="169" t="s">
        <v>1024</v>
      </c>
      <c r="K14" s="168" t="s">
        <v>1025</v>
      </c>
      <c r="L14" s="170" t="s">
        <v>1021</v>
      </c>
      <c r="M14" s="133" t="s">
        <v>1016</v>
      </c>
      <c r="N14" s="133">
        <v>150000</v>
      </c>
      <c r="O14" s="137">
        <v>41534</v>
      </c>
      <c r="P14" s="171">
        <v>50000</v>
      </c>
      <c r="Q14" s="137">
        <v>41534</v>
      </c>
      <c r="R14" s="172" t="s">
        <v>1006</v>
      </c>
      <c r="S14" s="171">
        <v>50000</v>
      </c>
      <c r="T14">
        <f t="shared" si="0"/>
        <v>45000</v>
      </c>
    </row>
    <row r="15" spans="1:20" ht="82.5">
      <c r="A15" s="125">
        <v>8</v>
      </c>
      <c r="B15" s="168"/>
      <c r="C15" s="134" t="s">
        <v>170</v>
      </c>
      <c r="D15" s="135"/>
      <c r="E15" s="134" t="s">
        <v>1026</v>
      </c>
      <c r="F15" s="168" t="s">
        <v>191</v>
      </c>
      <c r="G15" s="168" t="s">
        <v>31</v>
      </c>
      <c r="H15" s="168" t="s">
        <v>32</v>
      </c>
      <c r="I15" s="168" t="s">
        <v>6</v>
      </c>
      <c r="J15" s="169" t="s">
        <v>1027</v>
      </c>
      <c r="K15" s="168" t="s">
        <v>1025</v>
      </c>
      <c r="L15" s="170" t="s">
        <v>1021</v>
      </c>
      <c r="M15" s="133" t="s">
        <v>1016</v>
      </c>
      <c r="N15" s="133">
        <v>200000</v>
      </c>
      <c r="O15" s="137">
        <v>41534</v>
      </c>
      <c r="P15" s="171">
        <v>50000</v>
      </c>
      <c r="Q15" s="137">
        <v>41534</v>
      </c>
      <c r="R15" s="172" t="s">
        <v>1006</v>
      </c>
      <c r="S15" s="171">
        <v>50000</v>
      </c>
      <c r="T15">
        <f t="shared" si="0"/>
        <v>45000</v>
      </c>
    </row>
    <row r="16" spans="1:20" ht="99">
      <c r="A16" s="125">
        <v>9</v>
      </c>
      <c r="B16" s="168"/>
      <c r="C16" s="134" t="s">
        <v>1028</v>
      </c>
      <c r="D16" s="135"/>
      <c r="E16" s="134" t="s">
        <v>1029</v>
      </c>
      <c r="F16" s="168" t="s">
        <v>191</v>
      </c>
      <c r="G16" s="168" t="s">
        <v>31</v>
      </c>
      <c r="H16" s="168" t="s">
        <v>32</v>
      </c>
      <c r="I16" s="168" t="s">
        <v>6</v>
      </c>
      <c r="J16" s="169" t="s">
        <v>1027</v>
      </c>
      <c r="K16" s="168" t="s">
        <v>1025</v>
      </c>
      <c r="L16" s="170" t="s">
        <v>1021</v>
      </c>
      <c r="M16" s="133" t="s">
        <v>1016</v>
      </c>
      <c r="N16" s="133">
        <v>150000</v>
      </c>
      <c r="O16" s="137">
        <v>41534</v>
      </c>
      <c r="P16" s="171">
        <v>50000</v>
      </c>
      <c r="Q16" s="137">
        <v>41534</v>
      </c>
      <c r="R16" s="172" t="s">
        <v>1006</v>
      </c>
      <c r="S16" s="171">
        <v>50000</v>
      </c>
      <c r="T16">
        <f t="shared" si="0"/>
        <v>45000</v>
      </c>
    </row>
    <row r="17" spans="1:20" ht="66">
      <c r="A17" s="125">
        <v>10</v>
      </c>
      <c r="B17" s="168"/>
      <c r="C17" s="134" t="s">
        <v>1030</v>
      </c>
      <c r="D17" s="135"/>
      <c r="E17" s="134" t="s">
        <v>1031</v>
      </c>
      <c r="F17" s="168" t="s">
        <v>191</v>
      </c>
      <c r="G17" s="168" t="s">
        <v>31</v>
      </c>
      <c r="H17" s="168" t="s">
        <v>32</v>
      </c>
      <c r="I17" s="168" t="s">
        <v>6</v>
      </c>
      <c r="J17" s="169" t="s">
        <v>1032</v>
      </c>
      <c r="K17" s="169" t="s">
        <v>1033</v>
      </c>
      <c r="L17" s="170" t="s">
        <v>1021</v>
      </c>
      <c r="M17" s="133" t="s">
        <v>1016</v>
      </c>
      <c r="N17" s="133">
        <v>140000</v>
      </c>
      <c r="O17" s="137">
        <v>41577</v>
      </c>
      <c r="P17" s="171">
        <v>30000</v>
      </c>
      <c r="Q17" s="137">
        <v>41577</v>
      </c>
      <c r="R17" s="172" t="s">
        <v>1006</v>
      </c>
      <c r="S17" s="171">
        <v>30000</v>
      </c>
      <c r="T17">
        <f t="shared" si="0"/>
        <v>27000</v>
      </c>
    </row>
    <row r="18" spans="1:20" ht="49.5">
      <c r="A18" s="125">
        <v>11</v>
      </c>
      <c r="B18" s="168"/>
      <c r="C18" s="134" t="s">
        <v>1034</v>
      </c>
      <c r="D18" s="135"/>
      <c r="E18" s="134" t="s">
        <v>1035</v>
      </c>
      <c r="F18" s="168" t="s">
        <v>191</v>
      </c>
      <c r="G18" s="168" t="s">
        <v>42</v>
      </c>
      <c r="H18" s="168" t="s">
        <v>32</v>
      </c>
      <c r="I18" s="168" t="s">
        <v>6</v>
      </c>
      <c r="J18" s="169" t="s">
        <v>1036</v>
      </c>
      <c r="K18" s="168" t="s">
        <v>1037</v>
      </c>
      <c r="L18" s="29" t="s">
        <v>1038</v>
      </c>
      <c r="M18" s="133" t="s">
        <v>1016</v>
      </c>
      <c r="N18" s="133">
        <v>200000</v>
      </c>
      <c r="O18" s="137">
        <v>41542</v>
      </c>
      <c r="P18" s="171">
        <v>50000</v>
      </c>
      <c r="Q18" s="137">
        <v>41542</v>
      </c>
      <c r="R18" s="172" t="s">
        <v>1006</v>
      </c>
      <c r="S18" s="171">
        <v>50000</v>
      </c>
      <c r="T18">
        <f t="shared" si="0"/>
        <v>45000</v>
      </c>
    </row>
    <row r="19" spans="1:20" ht="82.5">
      <c r="A19" s="125">
        <v>12</v>
      </c>
      <c r="B19" s="168"/>
      <c r="C19" s="134" t="s">
        <v>1039</v>
      </c>
      <c r="D19" s="135"/>
      <c r="E19" s="134" t="s">
        <v>1040</v>
      </c>
      <c r="F19" s="168" t="s">
        <v>191</v>
      </c>
      <c r="G19" s="168" t="s">
        <v>42</v>
      </c>
      <c r="H19" s="168" t="s">
        <v>32</v>
      </c>
      <c r="I19" s="168" t="s">
        <v>6</v>
      </c>
      <c r="J19" s="169" t="s">
        <v>1036</v>
      </c>
      <c r="K19" s="168" t="s">
        <v>1041</v>
      </c>
      <c r="L19" s="29" t="s">
        <v>1038</v>
      </c>
      <c r="M19" s="133" t="s">
        <v>1016</v>
      </c>
      <c r="N19" s="133">
        <v>200000</v>
      </c>
      <c r="O19" s="137">
        <v>41542</v>
      </c>
      <c r="P19" s="171">
        <v>50000</v>
      </c>
      <c r="Q19" s="137">
        <v>41542</v>
      </c>
      <c r="R19" s="172" t="s">
        <v>1006</v>
      </c>
      <c r="S19" s="171">
        <v>50000</v>
      </c>
      <c r="T19">
        <f t="shared" si="0"/>
        <v>45000</v>
      </c>
    </row>
    <row r="20" spans="1:20" ht="66">
      <c r="A20" s="125">
        <v>13</v>
      </c>
      <c r="B20" s="168"/>
      <c r="C20" s="134" t="s">
        <v>1042</v>
      </c>
      <c r="D20" s="135"/>
      <c r="E20" s="134" t="s">
        <v>1043</v>
      </c>
      <c r="F20" s="168" t="s">
        <v>191</v>
      </c>
      <c r="G20" s="168" t="s">
        <v>31</v>
      </c>
      <c r="H20" s="168" t="s">
        <v>48</v>
      </c>
      <c r="I20" s="168" t="s">
        <v>6</v>
      </c>
      <c r="J20" s="169" t="s">
        <v>1044</v>
      </c>
      <c r="K20" s="169" t="s">
        <v>1045</v>
      </c>
      <c r="L20" s="170" t="s">
        <v>1046</v>
      </c>
      <c r="M20" s="133" t="s">
        <v>1005</v>
      </c>
      <c r="N20" s="133">
        <v>200000</v>
      </c>
      <c r="O20" s="137">
        <v>41907</v>
      </c>
      <c r="P20" s="171">
        <v>46000</v>
      </c>
      <c r="Q20" s="137">
        <v>41907</v>
      </c>
      <c r="R20" s="172" t="s">
        <v>1006</v>
      </c>
      <c r="S20" s="171">
        <v>50000</v>
      </c>
      <c r="T20">
        <f t="shared" si="0"/>
        <v>41400</v>
      </c>
    </row>
    <row r="21" spans="1:20" ht="99">
      <c r="A21" s="125">
        <v>14</v>
      </c>
      <c r="B21" s="168"/>
      <c r="C21" s="134" t="s">
        <v>1047</v>
      </c>
      <c r="D21" s="135"/>
      <c r="E21" s="134" t="s">
        <v>1048</v>
      </c>
      <c r="F21" s="168" t="s">
        <v>191</v>
      </c>
      <c r="G21" s="168" t="s">
        <v>31</v>
      </c>
      <c r="H21" s="168" t="s">
        <v>32</v>
      </c>
      <c r="I21" s="168" t="s">
        <v>6</v>
      </c>
      <c r="J21" s="169" t="s">
        <v>1049</v>
      </c>
      <c r="K21" s="168" t="s">
        <v>1025</v>
      </c>
      <c r="L21" s="170" t="s">
        <v>1050</v>
      </c>
      <c r="M21" s="133" t="s">
        <v>1051</v>
      </c>
      <c r="N21" s="133">
        <v>200000</v>
      </c>
      <c r="O21" s="137">
        <v>41542</v>
      </c>
      <c r="P21" s="171">
        <v>50000</v>
      </c>
      <c r="Q21" s="137">
        <v>41542</v>
      </c>
      <c r="R21" s="172" t="s">
        <v>1006</v>
      </c>
      <c r="S21" s="171">
        <v>50000</v>
      </c>
      <c r="T21">
        <f t="shared" si="0"/>
        <v>45000</v>
      </c>
    </row>
    <row r="22" spans="1:20" ht="82.5">
      <c r="A22" s="125">
        <v>15</v>
      </c>
      <c r="B22" s="168"/>
      <c r="C22" s="134" t="s">
        <v>1052</v>
      </c>
      <c r="D22" s="135"/>
      <c r="E22" s="134" t="s">
        <v>1053</v>
      </c>
      <c r="F22" s="168" t="s">
        <v>191</v>
      </c>
      <c r="G22" s="168" t="s">
        <v>31</v>
      </c>
      <c r="H22" s="168" t="s">
        <v>32</v>
      </c>
      <c r="I22" s="168" t="s">
        <v>6</v>
      </c>
      <c r="J22" s="169" t="s">
        <v>1054</v>
      </c>
      <c r="K22" s="168" t="s">
        <v>1055</v>
      </c>
      <c r="L22" s="170" t="s">
        <v>1056</v>
      </c>
      <c r="M22" s="133" t="s">
        <v>1005</v>
      </c>
      <c r="N22" s="133">
        <v>44000</v>
      </c>
      <c r="O22" s="137">
        <v>41619</v>
      </c>
      <c r="P22" s="171">
        <v>22000</v>
      </c>
      <c r="Q22" s="137">
        <v>41619</v>
      </c>
      <c r="R22" s="172" t="s">
        <v>1006</v>
      </c>
      <c r="S22" s="171">
        <v>22000</v>
      </c>
      <c r="T22">
        <f t="shared" si="0"/>
        <v>19800</v>
      </c>
    </row>
    <row r="23" spans="1:20" ht="82.5">
      <c r="A23" s="125">
        <v>16</v>
      </c>
      <c r="B23" s="168"/>
      <c r="C23" s="134" t="s">
        <v>1057</v>
      </c>
      <c r="D23" s="135"/>
      <c r="E23" s="134" t="s">
        <v>1058</v>
      </c>
      <c r="F23" s="168" t="s">
        <v>191</v>
      </c>
      <c r="G23" s="168" t="s">
        <v>31</v>
      </c>
      <c r="H23" s="168" t="s">
        <v>32</v>
      </c>
      <c r="I23" s="168" t="s">
        <v>6</v>
      </c>
      <c r="J23" s="169" t="s">
        <v>1059</v>
      </c>
      <c r="K23" s="168" t="s">
        <v>1055</v>
      </c>
      <c r="L23" s="170" t="s">
        <v>1060</v>
      </c>
      <c r="M23" s="133" t="s">
        <v>1005</v>
      </c>
      <c r="N23" s="133">
        <v>88500</v>
      </c>
      <c r="O23" s="137">
        <v>41619</v>
      </c>
      <c r="P23" s="171">
        <v>29500</v>
      </c>
      <c r="Q23" s="137">
        <v>41619</v>
      </c>
      <c r="R23" s="172" t="s">
        <v>1006</v>
      </c>
      <c r="S23" s="171">
        <v>29500</v>
      </c>
      <c r="T23">
        <f t="shared" si="0"/>
        <v>26550</v>
      </c>
    </row>
    <row r="24" spans="1:20" ht="82.5">
      <c r="A24" s="125">
        <v>17</v>
      </c>
      <c r="B24" s="168"/>
      <c r="C24" s="134" t="s">
        <v>1061</v>
      </c>
      <c r="D24" s="135"/>
      <c r="E24" s="134" t="s">
        <v>1062</v>
      </c>
      <c r="F24" s="168" t="s">
        <v>191</v>
      </c>
      <c r="G24" s="168" t="s">
        <v>31</v>
      </c>
      <c r="H24" s="168" t="s">
        <v>32</v>
      </c>
      <c r="I24" s="168" t="s">
        <v>6</v>
      </c>
      <c r="J24" s="169" t="s">
        <v>1059</v>
      </c>
      <c r="K24" s="169" t="s">
        <v>1055</v>
      </c>
      <c r="L24" s="170" t="s">
        <v>1063</v>
      </c>
      <c r="M24" s="133" t="s">
        <v>1005</v>
      </c>
      <c r="N24" s="133">
        <v>100500</v>
      </c>
      <c r="O24" s="137">
        <v>41619</v>
      </c>
      <c r="P24" s="171">
        <v>29500</v>
      </c>
      <c r="Q24" s="137">
        <v>41619</v>
      </c>
      <c r="R24" s="172" t="s">
        <v>1006</v>
      </c>
      <c r="S24" s="171">
        <v>29500</v>
      </c>
      <c r="T24">
        <f t="shared" si="0"/>
        <v>26550</v>
      </c>
    </row>
    <row r="25" spans="1:20" ht="82.5">
      <c r="A25" s="125">
        <v>18</v>
      </c>
      <c r="B25" s="168"/>
      <c r="C25" s="134" t="s">
        <v>1064</v>
      </c>
      <c r="D25" s="135"/>
      <c r="E25" s="134" t="s">
        <v>1065</v>
      </c>
      <c r="F25" s="168" t="s">
        <v>191</v>
      </c>
      <c r="G25" s="168" t="s">
        <v>42</v>
      </c>
      <c r="H25" s="168" t="s">
        <v>32</v>
      </c>
      <c r="I25" s="168" t="s">
        <v>6</v>
      </c>
      <c r="J25" s="169" t="s">
        <v>1066</v>
      </c>
      <c r="K25" s="168" t="s">
        <v>1067</v>
      </c>
      <c r="L25" s="170" t="s">
        <v>1015</v>
      </c>
      <c r="M25" s="133" t="s">
        <v>1016</v>
      </c>
      <c r="N25" s="133">
        <v>200000</v>
      </c>
      <c r="O25" s="137">
        <v>41619</v>
      </c>
      <c r="P25" s="171">
        <v>50000</v>
      </c>
      <c r="Q25" s="137">
        <v>41619</v>
      </c>
      <c r="R25" s="172" t="s">
        <v>1006</v>
      </c>
      <c r="S25" s="171">
        <v>50000</v>
      </c>
      <c r="T25">
        <f t="shared" si="0"/>
        <v>45000</v>
      </c>
    </row>
    <row r="26" spans="1:20" ht="82.5">
      <c r="A26" s="125">
        <v>19</v>
      </c>
      <c r="B26" s="168"/>
      <c r="C26" s="134" t="s">
        <v>1068</v>
      </c>
      <c r="D26" s="135"/>
      <c r="E26" s="134" t="s">
        <v>1069</v>
      </c>
      <c r="F26" s="168" t="s">
        <v>191</v>
      </c>
      <c r="G26" s="168" t="s">
        <v>31</v>
      </c>
      <c r="H26" s="168" t="s">
        <v>32</v>
      </c>
      <c r="I26" s="168" t="s">
        <v>6</v>
      </c>
      <c r="J26" s="169" t="s">
        <v>1070</v>
      </c>
      <c r="K26" s="168" t="s">
        <v>1071</v>
      </c>
      <c r="L26" s="170" t="s">
        <v>1015</v>
      </c>
      <c r="M26" s="133" t="s">
        <v>1016</v>
      </c>
      <c r="N26" s="133">
        <v>200000</v>
      </c>
      <c r="O26" s="137">
        <v>41655</v>
      </c>
      <c r="P26" s="171">
        <v>50000</v>
      </c>
      <c r="Q26" s="137">
        <v>41655</v>
      </c>
      <c r="R26" s="172" t="s">
        <v>1006</v>
      </c>
      <c r="S26" s="171">
        <v>50000</v>
      </c>
      <c r="T26">
        <f t="shared" si="0"/>
        <v>45000</v>
      </c>
    </row>
    <row r="27" spans="1:20" ht="115.5">
      <c r="A27" s="125">
        <v>20</v>
      </c>
      <c r="B27" s="168"/>
      <c r="C27" s="134" t="s">
        <v>1072</v>
      </c>
      <c r="D27" s="135"/>
      <c r="E27" s="134" t="s">
        <v>1073</v>
      </c>
      <c r="F27" s="168" t="s">
        <v>191</v>
      </c>
      <c r="G27" s="168" t="s">
        <v>31</v>
      </c>
      <c r="H27" s="168" t="s">
        <v>32</v>
      </c>
      <c r="I27" s="168" t="s">
        <v>6</v>
      </c>
      <c r="J27" s="169" t="s">
        <v>1074</v>
      </c>
      <c r="K27" s="168" t="s">
        <v>1055</v>
      </c>
      <c r="L27" s="170" t="s">
        <v>1075</v>
      </c>
      <c r="M27" s="133" t="s">
        <v>1005</v>
      </c>
      <c r="N27" s="133">
        <v>50000</v>
      </c>
      <c r="O27" s="137">
        <v>41655</v>
      </c>
      <c r="P27" s="171">
        <v>22000</v>
      </c>
      <c r="Q27" s="137">
        <v>41655</v>
      </c>
      <c r="R27" s="172" t="s">
        <v>1006</v>
      </c>
      <c r="S27" s="171">
        <v>22000</v>
      </c>
      <c r="T27">
        <f t="shared" si="0"/>
        <v>19800</v>
      </c>
    </row>
    <row r="28" spans="1:20" ht="66">
      <c r="A28" s="125">
        <v>21</v>
      </c>
      <c r="B28" s="168"/>
      <c r="C28" s="134" t="s">
        <v>1076</v>
      </c>
      <c r="D28" s="135"/>
      <c r="E28" s="134" t="s">
        <v>340</v>
      </c>
      <c r="F28" s="168" t="s">
        <v>191</v>
      </c>
      <c r="G28" s="168" t="s">
        <v>31</v>
      </c>
      <c r="H28" s="168" t="s">
        <v>32</v>
      </c>
      <c r="I28" s="168" t="s">
        <v>6</v>
      </c>
      <c r="J28" s="169" t="s">
        <v>1077</v>
      </c>
      <c r="K28" s="168" t="s">
        <v>1078</v>
      </c>
      <c r="L28" s="170" t="s">
        <v>1015</v>
      </c>
      <c r="M28" s="133" t="s">
        <v>1016</v>
      </c>
      <c r="N28" s="133">
        <v>200000</v>
      </c>
      <c r="O28" s="137">
        <v>41687</v>
      </c>
      <c r="P28" s="171">
        <v>50000</v>
      </c>
      <c r="Q28" s="137">
        <v>41687</v>
      </c>
      <c r="R28" s="172" t="s">
        <v>1006</v>
      </c>
      <c r="S28" s="171">
        <v>50000</v>
      </c>
      <c r="T28">
        <f t="shared" si="0"/>
        <v>45000</v>
      </c>
    </row>
    <row r="29" spans="1:20" ht="66">
      <c r="A29" s="125">
        <v>22</v>
      </c>
      <c r="B29" s="168"/>
      <c r="C29" s="134" t="s">
        <v>1079</v>
      </c>
      <c r="D29" s="135"/>
      <c r="E29" s="134" t="s">
        <v>1080</v>
      </c>
      <c r="F29" s="168" t="s">
        <v>191</v>
      </c>
      <c r="G29" s="168" t="s">
        <v>31</v>
      </c>
      <c r="H29" s="168" t="s">
        <v>32</v>
      </c>
      <c r="I29" s="168" t="s">
        <v>6</v>
      </c>
      <c r="J29" s="169" t="s">
        <v>1074</v>
      </c>
      <c r="K29" s="168" t="s">
        <v>1055</v>
      </c>
      <c r="L29" s="170" t="s">
        <v>1075</v>
      </c>
      <c r="M29" s="133" t="s">
        <v>1005</v>
      </c>
      <c r="N29" s="133">
        <v>70500</v>
      </c>
      <c r="O29" s="137">
        <v>41687</v>
      </c>
      <c r="P29" s="171">
        <v>23500</v>
      </c>
      <c r="Q29" s="137">
        <v>41687</v>
      </c>
      <c r="R29" s="172" t="s">
        <v>1006</v>
      </c>
      <c r="S29" s="171">
        <v>23500</v>
      </c>
      <c r="T29">
        <f t="shared" si="0"/>
        <v>21150</v>
      </c>
    </row>
    <row r="30" spans="1:20" ht="66">
      <c r="A30" s="125">
        <v>23</v>
      </c>
      <c r="B30" s="168"/>
      <c r="C30" s="134" t="s">
        <v>1081</v>
      </c>
      <c r="D30" s="135"/>
      <c r="E30" s="134" t="s">
        <v>1082</v>
      </c>
      <c r="F30" s="168" t="s">
        <v>191</v>
      </c>
      <c r="G30" s="168" t="s">
        <v>31</v>
      </c>
      <c r="H30" s="168" t="s">
        <v>32</v>
      </c>
      <c r="I30" s="168" t="s">
        <v>6</v>
      </c>
      <c r="J30" s="169" t="s">
        <v>1083</v>
      </c>
      <c r="K30" s="168" t="s">
        <v>1084</v>
      </c>
      <c r="L30" s="170" t="s">
        <v>1085</v>
      </c>
      <c r="M30" s="133" t="s">
        <v>1005</v>
      </c>
      <c r="N30" s="133">
        <v>114000</v>
      </c>
      <c r="O30" s="137">
        <v>41726</v>
      </c>
      <c r="P30" s="171">
        <v>38000</v>
      </c>
      <c r="Q30" s="137">
        <v>41726</v>
      </c>
      <c r="R30" s="172" t="s">
        <v>1006</v>
      </c>
      <c r="S30" s="171">
        <v>38000</v>
      </c>
      <c r="T30">
        <f t="shared" si="0"/>
        <v>34200</v>
      </c>
    </row>
    <row r="31" spans="1:20">
      <c r="P31" s="173">
        <f>SUM(P8:P30)</f>
        <v>897500</v>
      </c>
    </row>
    <row r="32" spans="1:20">
      <c r="P32">
        <f>P31*0.05</f>
        <v>44875</v>
      </c>
    </row>
    <row r="33" spans="16:16">
      <c r="P33" s="173">
        <f>P31-P32</f>
        <v>852625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04"/>
  <sheetViews>
    <sheetView topLeftCell="A201" workbookViewId="0">
      <selection activeCell="N8" sqref="N8:N203"/>
    </sheetView>
  </sheetViews>
  <sheetFormatPr defaultRowHeight="15"/>
  <sheetData>
    <row r="1" spans="1:20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</row>
    <row r="2" spans="1:20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1:20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</row>
    <row r="4" spans="1:20" ht="18.75">
      <c r="A4" s="670" t="s">
        <v>1741</v>
      </c>
      <c r="B4" s="670"/>
      <c r="C4" s="670"/>
      <c r="D4" s="670"/>
      <c r="E4" s="670"/>
      <c r="F4" s="670"/>
      <c r="G4" s="670"/>
      <c r="H4" s="193"/>
      <c r="I4" s="193"/>
      <c r="J4" s="7"/>
      <c r="K4" s="114"/>
      <c r="L4" s="115"/>
      <c r="M4" s="116"/>
      <c r="N4" s="114"/>
      <c r="O4" s="6"/>
      <c r="P4" s="194"/>
      <c r="Q4" s="9"/>
      <c r="R4" s="155" t="s">
        <v>617</v>
      </c>
    </row>
    <row r="5" spans="1:20" ht="22.5">
      <c r="A5" s="118"/>
      <c r="B5" s="118"/>
      <c r="C5" s="118"/>
      <c r="D5" s="118"/>
      <c r="E5" s="118"/>
      <c r="F5" s="195"/>
      <c r="G5" s="195"/>
      <c r="H5" s="195"/>
      <c r="I5" s="195"/>
      <c r="J5" s="120"/>
      <c r="K5" s="121"/>
      <c r="L5" s="121"/>
      <c r="M5" s="122"/>
      <c r="N5" s="121"/>
      <c r="O5" s="118"/>
      <c r="P5" s="118"/>
      <c r="Q5" s="123" t="s">
        <v>618</v>
      </c>
      <c r="R5" s="196"/>
    </row>
    <row r="6" spans="1:20" ht="22.5">
      <c r="A6" s="671" t="s">
        <v>619</v>
      </c>
      <c r="B6" s="671"/>
      <c r="C6" s="118"/>
      <c r="D6" s="118"/>
      <c r="E6" s="118"/>
      <c r="F6" s="195"/>
      <c r="G6" s="195"/>
      <c r="H6" s="195"/>
      <c r="I6" s="195"/>
      <c r="J6" s="120"/>
      <c r="K6" s="121"/>
      <c r="L6" s="121"/>
      <c r="M6" s="122"/>
      <c r="N6" s="121"/>
      <c r="O6" s="118"/>
      <c r="P6" s="118"/>
      <c r="Q6" s="123" t="s">
        <v>620</v>
      </c>
      <c r="R6" s="196"/>
    </row>
    <row r="7" spans="1:20" ht="63">
      <c r="A7" s="131" t="s">
        <v>174</v>
      </c>
      <c r="B7" s="131" t="s">
        <v>175</v>
      </c>
      <c r="C7" s="131" t="s">
        <v>176</v>
      </c>
      <c r="D7" s="131" t="s">
        <v>177</v>
      </c>
      <c r="E7" s="131" t="s">
        <v>178</v>
      </c>
      <c r="F7" s="131" t="s">
        <v>9</v>
      </c>
      <c r="G7" s="131" t="s">
        <v>179</v>
      </c>
      <c r="H7" s="131" t="s">
        <v>180</v>
      </c>
      <c r="I7" s="131" t="s">
        <v>181</v>
      </c>
      <c r="J7" s="131" t="s">
        <v>182</v>
      </c>
      <c r="K7" s="197" t="s">
        <v>183</v>
      </c>
      <c r="L7" s="197" t="s">
        <v>184</v>
      </c>
      <c r="M7" s="197" t="s">
        <v>185</v>
      </c>
      <c r="N7" s="197" t="s">
        <v>186</v>
      </c>
      <c r="O7" s="131" t="s">
        <v>187</v>
      </c>
      <c r="P7" s="131" t="s">
        <v>186</v>
      </c>
      <c r="Q7" s="131" t="s">
        <v>185</v>
      </c>
      <c r="R7" s="174" t="s">
        <v>187</v>
      </c>
      <c r="S7" s="29" t="s">
        <v>1742</v>
      </c>
      <c r="T7" s="29" t="s">
        <v>1743</v>
      </c>
    </row>
    <row r="8" spans="1:20" ht="173.25">
      <c r="A8" s="174">
        <v>1</v>
      </c>
      <c r="B8" s="128"/>
      <c r="C8" s="175" t="s">
        <v>1086</v>
      </c>
      <c r="D8" s="175" t="s">
        <v>1087</v>
      </c>
      <c r="E8" s="175" t="s">
        <v>1088</v>
      </c>
      <c r="F8" s="128" t="s">
        <v>191</v>
      </c>
      <c r="G8" s="176" t="s">
        <v>1089</v>
      </c>
      <c r="H8" s="176" t="s">
        <v>48</v>
      </c>
      <c r="I8" s="176" t="s">
        <v>6</v>
      </c>
      <c r="J8" s="175" t="s">
        <v>1090</v>
      </c>
      <c r="K8" s="128">
        <v>50000</v>
      </c>
      <c r="L8" s="128">
        <v>35000</v>
      </c>
      <c r="M8" s="132" t="s">
        <v>1091</v>
      </c>
      <c r="N8" s="128">
        <v>35000</v>
      </c>
      <c r="O8" s="128">
        <v>20</v>
      </c>
      <c r="P8" s="128">
        <v>35000</v>
      </c>
      <c r="Q8" s="128" t="s">
        <v>1092</v>
      </c>
      <c r="R8" s="128">
        <v>20</v>
      </c>
      <c r="S8" s="177" t="s">
        <v>1093</v>
      </c>
      <c r="T8" s="177" t="s">
        <v>1094</v>
      </c>
    </row>
    <row r="9" spans="1:20" ht="141.75">
      <c r="A9" s="174">
        <v>2</v>
      </c>
      <c r="B9" s="128"/>
      <c r="C9" s="175" t="s">
        <v>1095</v>
      </c>
      <c r="D9" s="175" t="s">
        <v>1096</v>
      </c>
      <c r="E9" s="175" t="s">
        <v>1097</v>
      </c>
      <c r="F9" s="128" t="s">
        <v>191</v>
      </c>
      <c r="G9" s="176" t="s">
        <v>1089</v>
      </c>
      <c r="H9" s="176" t="s">
        <v>32</v>
      </c>
      <c r="I9" s="176" t="s">
        <v>5</v>
      </c>
      <c r="J9" s="175" t="s">
        <v>1098</v>
      </c>
      <c r="K9" s="128">
        <v>50000</v>
      </c>
      <c r="L9" s="128">
        <v>35000</v>
      </c>
      <c r="M9" s="132" t="s">
        <v>1091</v>
      </c>
      <c r="N9" s="128">
        <v>35000</v>
      </c>
      <c r="O9" s="128">
        <v>20</v>
      </c>
      <c r="P9" s="128">
        <v>35000</v>
      </c>
      <c r="Q9" s="128" t="s">
        <v>1092</v>
      </c>
      <c r="R9" s="128">
        <v>20</v>
      </c>
      <c r="S9" s="177" t="s">
        <v>1099</v>
      </c>
      <c r="T9" s="177" t="s">
        <v>1100</v>
      </c>
    </row>
    <row r="10" spans="1:20" ht="173.25">
      <c r="A10" s="174">
        <v>3</v>
      </c>
      <c r="B10" s="128"/>
      <c r="C10" s="175" t="s">
        <v>1101</v>
      </c>
      <c r="D10" s="175" t="s">
        <v>1102</v>
      </c>
      <c r="E10" s="175" t="s">
        <v>1103</v>
      </c>
      <c r="F10" s="128" t="s">
        <v>191</v>
      </c>
      <c r="G10" s="176" t="s">
        <v>1089</v>
      </c>
      <c r="H10" s="176" t="s">
        <v>48</v>
      </c>
      <c r="I10" s="176" t="s">
        <v>6</v>
      </c>
      <c r="J10" s="175" t="s">
        <v>1098</v>
      </c>
      <c r="K10" s="128">
        <v>50000</v>
      </c>
      <c r="L10" s="128">
        <v>35000</v>
      </c>
      <c r="M10" s="132" t="s">
        <v>1091</v>
      </c>
      <c r="N10" s="128">
        <v>35000</v>
      </c>
      <c r="O10" s="128">
        <v>20</v>
      </c>
      <c r="P10" s="128">
        <v>35000</v>
      </c>
      <c r="Q10" s="128" t="s">
        <v>1092</v>
      </c>
      <c r="R10" s="128">
        <v>20</v>
      </c>
      <c r="S10" s="177" t="s">
        <v>1104</v>
      </c>
      <c r="T10" s="177" t="s">
        <v>1105</v>
      </c>
    </row>
    <row r="11" spans="1:20" ht="126">
      <c r="A11" s="174">
        <v>4</v>
      </c>
      <c r="B11" s="128"/>
      <c r="C11" s="175" t="s">
        <v>1106</v>
      </c>
      <c r="D11" s="175" t="s">
        <v>1107</v>
      </c>
      <c r="E11" s="175" t="s">
        <v>1108</v>
      </c>
      <c r="F11" s="128" t="s">
        <v>191</v>
      </c>
      <c r="G11" s="176" t="s">
        <v>1089</v>
      </c>
      <c r="H11" s="176" t="s">
        <v>32</v>
      </c>
      <c r="I11" s="176" t="s">
        <v>6</v>
      </c>
      <c r="J11" s="175" t="s">
        <v>1109</v>
      </c>
      <c r="K11" s="128">
        <v>50000</v>
      </c>
      <c r="L11" s="128">
        <v>35000</v>
      </c>
      <c r="M11" s="132" t="s">
        <v>1091</v>
      </c>
      <c r="N11" s="128">
        <v>35000</v>
      </c>
      <c r="O11" s="128">
        <v>20</v>
      </c>
      <c r="P11" s="128">
        <v>35000</v>
      </c>
      <c r="Q11" s="128" t="s">
        <v>1092</v>
      </c>
      <c r="R11" s="128">
        <v>20</v>
      </c>
      <c r="S11" s="178" t="s">
        <v>1110</v>
      </c>
      <c r="T11" s="177" t="s">
        <v>1111</v>
      </c>
    </row>
    <row r="12" spans="1:20" ht="126">
      <c r="A12" s="174">
        <v>5</v>
      </c>
      <c r="B12" s="128"/>
      <c r="C12" s="175" t="s">
        <v>1112</v>
      </c>
      <c r="D12" s="175" t="s">
        <v>1113</v>
      </c>
      <c r="E12" s="175" t="s">
        <v>1114</v>
      </c>
      <c r="F12" s="128" t="s">
        <v>191</v>
      </c>
      <c r="G12" s="176" t="s">
        <v>1089</v>
      </c>
      <c r="H12" s="176" t="s">
        <v>32</v>
      </c>
      <c r="I12" s="176" t="s">
        <v>6</v>
      </c>
      <c r="J12" s="175" t="s">
        <v>1115</v>
      </c>
      <c r="K12" s="128">
        <v>50000</v>
      </c>
      <c r="L12" s="128">
        <v>35000</v>
      </c>
      <c r="M12" s="132" t="s">
        <v>1091</v>
      </c>
      <c r="N12" s="128">
        <v>35000</v>
      </c>
      <c r="O12" s="128">
        <v>20</v>
      </c>
      <c r="P12" s="128">
        <v>35000</v>
      </c>
      <c r="Q12" s="128" t="s">
        <v>1092</v>
      </c>
      <c r="R12" s="128">
        <v>20</v>
      </c>
      <c r="S12" s="177" t="s">
        <v>1116</v>
      </c>
      <c r="T12" s="177" t="s">
        <v>1117</v>
      </c>
    </row>
    <row r="13" spans="1:20" ht="78.75">
      <c r="A13" s="174">
        <v>6</v>
      </c>
      <c r="B13" s="128"/>
      <c r="C13" s="175" t="s">
        <v>1118</v>
      </c>
      <c r="D13" s="175" t="s">
        <v>1119</v>
      </c>
      <c r="E13" s="175" t="s">
        <v>1120</v>
      </c>
      <c r="F13" s="128" t="s">
        <v>191</v>
      </c>
      <c r="G13" s="176" t="s">
        <v>1089</v>
      </c>
      <c r="H13" s="176" t="s">
        <v>32</v>
      </c>
      <c r="I13" s="176" t="s">
        <v>6</v>
      </c>
      <c r="J13" s="175" t="s">
        <v>1098</v>
      </c>
      <c r="K13" s="128">
        <v>50000</v>
      </c>
      <c r="L13" s="128">
        <v>35000</v>
      </c>
      <c r="M13" s="132" t="s">
        <v>1091</v>
      </c>
      <c r="N13" s="128">
        <v>35000</v>
      </c>
      <c r="O13" s="128">
        <v>20</v>
      </c>
      <c r="P13" s="128">
        <v>35000</v>
      </c>
      <c r="Q13" s="128" t="s">
        <v>1092</v>
      </c>
      <c r="R13" s="128">
        <v>20</v>
      </c>
      <c r="S13" s="177" t="s">
        <v>1121</v>
      </c>
      <c r="T13" s="177" t="s">
        <v>1122</v>
      </c>
    </row>
    <row r="14" spans="1:20" ht="126">
      <c r="A14" s="174">
        <v>7</v>
      </c>
      <c r="B14" s="128"/>
      <c r="C14" s="175" t="s">
        <v>1123</v>
      </c>
      <c r="D14" s="175" t="s">
        <v>1124</v>
      </c>
      <c r="E14" s="175" t="s">
        <v>1125</v>
      </c>
      <c r="F14" s="128" t="s">
        <v>191</v>
      </c>
      <c r="G14" s="176" t="s">
        <v>1089</v>
      </c>
      <c r="H14" s="176" t="s">
        <v>32</v>
      </c>
      <c r="I14" s="176" t="s">
        <v>6</v>
      </c>
      <c r="J14" s="175" t="s">
        <v>1126</v>
      </c>
      <c r="K14" s="128">
        <v>50000</v>
      </c>
      <c r="L14" s="128">
        <v>35000</v>
      </c>
      <c r="M14" s="132" t="s">
        <v>1091</v>
      </c>
      <c r="N14" s="128">
        <v>35000</v>
      </c>
      <c r="O14" s="128">
        <v>20</v>
      </c>
      <c r="P14" s="128">
        <v>35000</v>
      </c>
      <c r="Q14" s="128" t="s">
        <v>1092</v>
      </c>
      <c r="R14" s="128">
        <v>20</v>
      </c>
      <c r="S14" s="177" t="s">
        <v>1127</v>
      </c>
      <c r="T14" s="177" t="s">
        <v>1128</v>
      </c>
    </row>
    <row r="15" spans="1:20" ht="94.5">
      <c r="A15" s="174">
        <v>8</v>
      </c>
      <c r="B15" s="128"/>
      <c r="C15" s="175" t="s">
        <v>1129</v>
      </c>
      <c r="D15" s="175" t="s">
        <v>1130</v>
      </c>
      <c r="E15" s="175" t="s">
        <v>1131</v>
      </c>
      <c r="F15" s="128" t="s">
        <v>191</v>
      </c>
      <c r="G15" s="176" t="s">
        <v>1089</v>
      </c>
      <c r="H15" s="176" t="s">
        <v>32</v>
      </c>
      <c r="I15" s="176" t="s">
        <v>6</v>
      </c>
      <c r="J15" s="175" t="s">
        <v>1132</v>
      </c>
      <c r="K15" s="128">
        <v>50000</v>
      </c>
      <c r="L15" s="128">
        <v>35000</v>
      </c>
      <c r="M15" s="132" t="s">
        <v>1091</v>
      </c>
      <c r="N15" s="128">
        <v>35000</v>
      </c>
      <c r="O15" s="128">
        <v>20</v>
      </c>
      <c r="P15" s="128">
        <v>35000</v>
      </c>
      <c r="Q15" s="128" t="s">
        <v>1092</v>
      </c>
      <c r="R15" s="128">
        <v>20</v>
      </c>
      <c r="S15" s="177" t="s">
        <v>1133</v>
      </c>
      <c r="T15" s="177" t="s">
        <v>1134</v>
      </c>
    </row>
    <row r="16" spans="1:20" ht="78.75">
      <c r="A16" s="174">
        <v>9</v>
      </c>
      <c r="B16" s="128"/>
      <c r="C16" s="175" t="s">
        <v>1135</v>
      </c>
      <c r="D16" s="175" t="s">
        <v>1136</v>
      </c>
      <c r="E16" s="175" t="s">
        <v>1137</v>
      </c>
      <c r="F16" s="128" t="s">
        <v>191</v>
      </c>
      <c r="G16" s="176" t="s">
        <v>1089</v>
      </c>
      <c r="H16" s="176" t="s">
        <v>48</v>
      </c>
      <c r="I16" s="176" t="s">
        <v>6</v>
      </c>
      <c r="J16" s="175" t="s">
        <v>1138</v>
      </c>
      <c r="K16" s="128">
        <v>50000</v>
      </c>
      <c r="L16" s="128">
        <v>35000</v>
      </c>
      <c r="M16" s="132" t="s">
        <v>1091</v>
      </c>
      <c r="N16" s="128">
        <v>35000</v>
      </c>
      <c r="O16" s="128">
        <v>20</v>
      </c>
      <c r="P16" s="128">
        <v>35000</v>
      </c>
      <c r="Q16" s="128" t="s">
        <v>1092</v>
      </c>
      <c r="R16" s="128">
        <v>20</v>
      </c>
      <c r="S16" s="177" t="s">
        <v>1139</v>
      </c>
      <c r="T16" s="177" t="s">
        <v>1140</v>
      </c>
    </row>
    <row r="17" spans="1:20" ht="173.25">
      <c r="A17" s="174">
        <v>10</v>
      </c>
      <c r="B17" s="128"/>
      <c r="C17" s="175" t="s">
        <v>1141</v>
      </c>
      <c r="D17" s="175" t="s">
        <v>1142</v>
      </c>
      <c r="E17" s="175" t="s">
        <v>1143</v>
      </c>
      <c r="F17" s="128" t="s">
        <v>191</v>
      </c>
      <c r="G17" s="176" t="s">
        <v>1089</v>
      </c>
      <c r="H17" s="176" t="s">
        <v>48</v>
      </c>
      <c r="I17" s="176" t="s">
        <v>6</v>
      </c>
      <c r="J17" s="175" t="s">
        <v>1132</v>
      </c>
      <c r="K17" s="128">
        <v>50000</v>
      </c>
      <c r="L17" s="128">
        <v>35000</v>
      </c>
      <c r="M17" s="132" t="s">
        <v>1091</v>
      </c>
      <c r="N17" s="128">
        <v>35000</v>
      </c>
      <c r="O17" s="128">
        <v>20</v>
      </c>
      <c r="P17" s="128">
        <v>35000</v>
      </c>
      <c r="Q17" s="128" t="s">
        <v>1092</v>
      </c>
      <c r="R17" s="128">
        <v>20</v>
      </c>
      <c r="S17" s="177" t="s">
        <v>1144</v>
      </c>
      <c r="T17" s="177" t="s">
        <v>1145</v>
      </c>
    </row>
    <row r="18" spans="1:20" ht="94.5">
      <c r="A18" s="174">
        <v>11</v>
      </c>
      <c r="B18" s="128"/>
      <c r="C18" s="175" t="s">
        <v>1146</v>
      </c>
      <c r="D18" s="175" t="s">
        <v>1147</v>
      </c>
      <c r="E18" s="175" t="s">
        <v>1148</v>
      </c>
      <c r="F18" s="128" t="s">
        <v>191</v>
      </c>
      <c r="G18" s="176" t="s">
        <v>1149</v>
      </c>
      <c r="H18" s="176" t="s">
        <v>32</v>
      </c>
      <c r="I18" s="176" t="s">
        <v>6</v>
      </c>
      <c r="J18" s="175" t="s">
        <v>1150</v>
      </c>
      <c r="K18" s="128">
        <v>50000</v>
      </c>
      <c r="L18" s="128">
        <v>35000</v>
      </c>
      <c r="M18" s="132" t="s">
        <v>1091</v>
      </c>
      <c r="N18" s="128">
        <v>35000</v>
      </c>
      <c r="O18" s="128">
        <v>20</v>
      </c>
      <c r="P18" s="128">
        <v>35000</v>
      </c>
      <c r="Q18" s="128" t="s">
        <v>1092</v>
      </c>
      <c r="R18" s="128">
        <v>20</v>
      </c>
      <c r="S18" s="177" t="s">
        <v>1151</v>
      </c>
      <c r="T18" s="177" t="s">
        <v>1152</v>
      </c>
    </row>
    <row r="19" spans="1:20" ht="110.25">
      <c r="A19" s="174">
        <v>12</v>
      </c>
      <c r="B19" s="128"/>
      <c r="C19" s="175" t="s">
        <v>1153</v>
      </c>
      <c r="D19" s="175" t="s">
        <v>1154</v>
      </c>
      <c r="E19" s="175" t="s">
        <v>1155</v>
      </c>
      <c r="F19" s="128" t="s">
        <v>191</v>
      </c>
      <c r="G19" s="176" t="s">
        <v>1089</v>
      </c>
      <c r="H19" s="176" t="s">
        <v>32</v>
      </c>
      <c r="I19" s="176" t="s">
        <v>6</v>
      </c>
      <c r="J19" s="175" t="s">
        <v>1156</v>
      </c>
      <c r="K19" s="128">
        <v>50000</v>
      </c>
      <c r="L19" s="128">
        <v>35000</v>
      </c>
      <c r="M19" s="132" t="s">
        <v>1091</v>
      </c>
      <c r="N19" s="128">
        <v>35000</v>
      </c>
      <c r="O19" s="128">
        <v>20</v>
      </c>
      <c r="P19" s="128">
        <v>35000</v>
      </c>
      <c r="Q19" s="128" t="s">
        <v>1092</v>
      </c>
      <c r="R19" s="128">
        <v>20</v>
      </c>
      <c r="S19" s="177" t="s">
        <v>1157</v>
      </c>
      <c r="T19" s="177" t="s">
        <v>1158</v>
      </c>
    </row>
    <row r="20" spans="1:20" ht="94.5">
      <c r="A20" s="174">
        <v>13</v>
      </c>
      <c r="B20" s="128"/>
      <c r="C20" s="175" t="s">
        <v>1159</v>
      </c>
      <c r="D20" s="175" t="s">
        <v>1160</v>
      </c>
      <c r="E20" s="175" t="s">
        <v>1161</v>
      </c>
      <c r="F20" s="128" t="s">
        <v>191</v>
      </c>
      <c r="G20" s="176" t="s">
        <v>1089</v>
      </c>
      <c r="H20" s="176" t="s">
        <v>32</v>
      </c>
      <c r="I20" s="176" t="s">
        <v>6</v>
      </c>
      <c r="J20" s="175" t="s">
        <v>1098</v>
      </c>
      <c r="K20" s="128">
        <v>50000</v>
      </c>
      <c r="L20" s="128">
        <v>35000</v>
      </c>
      <c r="M20" s="132" t="s">
        <v>1091</v>
      </c>
      <c r="N20" s="128">
        <v>35000</v>
      </c>
      <c r="O20" s="128">
        <v>20</v>
      </c>
      <c r="P20" s="128">
        <v>35000</v>
      </c>
      <c r="Q20" s="128" t="s">
        <v>1092</v>
      </c>
      <c r="R20" s="128">
        <v>20</v>
      </c>
      <c r="S20" s="177" t="s">
        <v>1162</v>
      </c>
      <c r="T20" s="177" t="s">
        <v>1163</v>
      </c>
    </row>
    <row r="21" spans="1:20" ht="126">
      <c r="A21" s="174">
        <v>14</v>
      </c>
      <c r="B21" s="128"/>
      <c r="C21" s="175" t="s">
        <v>1164</v>
      </c>
      <c r="D21" s="175" t="s">
        <v>1136</v>
      </c>
      <c r="E21" s="175" t="s">
        <v>1165</v>
      </c>
      <c r="F21" s="128" t="s">
        <v>191</v>
      </c>
      <c r="G21" s="176" t="s">
        <v>1089</v>
      </c>
      <c r="H21" s="176" t="s">
        <v>48</v>
      </c>
      <c r="I21" s="176" t="s">
        <v>6</v>
      </c>
      <c r="J21" s="175" t="s">
        <v>1098</v>
      </c>
      <c r="K21" s="128">
        <v>50000</v>
      </c>
      <c r="L21" s="128">
        <v>35000</v>
      </c>
      <c r="M21" s="132" t="s">
        <v>1091</v>
      </c>
      <c r="N21" s="128">
        <v>35000</v>
      </c>
      <c r="O21" s="128">
        <v>20</v>
      </c>
      <c r="P21" s="128">
        <v>35000</v>
      </c>
      <c r="Q21" s="128" t="s">
        <v>1092</v>
      </c>
      <c r="R21" s="128">
        <v>20</v>
      </c>
      <c r="S21" s="177" t="s">
        <v>1166</v>
      </c>
      <c r="T21" s="177" t="s">
        <v>1167</v>
      </c>
    </row>
    <row r="22" spans="1:20" ht="126">
      <c r="A22" s="174">
        <v>15</v>
      </c>
      <c r="B22" s="128"/>
      <c r="C22" s="175" t="s">
        <v>1168</v>
      </c>
      <c r="D22" s="175" t="s">
        <v>1169</v>
      </c>
      <c r="E22" s="175" t="s">
        <v>1170</v>
      </c>
      <c r="F22" s="128" t="s">
        <v>191</v>
      </c>
      <c r="G22" s="176" t="s">
        <v>1089</v>
      </c>
      <c r="H22" s="176" t="s">
        <v>48</v>
      </c>
      <c r="I22" s="176" t="s">
        <v>6</v>
      </c>
      <c r="J22" s="175" t="s">
        <v>1171</v>
      </c>
      <c r="K22" s="128">
        <v>50000</v>
      </c>
      <c r="L22" s="128">
        <v>35000</v>
      </c>
      <c r="M22" s="132" t="s">
        <v>1091</v>
      </c>
      <c r="N22" s="128">
        <v>35000</v>
      </c>
      <c r="O22" s="128">
        <v>20</v>
      </c>
      <c r="P22" s="128">
        <v>35000</v>
      </c>
      <c r="Q22" s="128" t="s">
        <v>1092</v>
      </c>
      <c r="R22" s="128">
        <v>20</v>
      </c>
      <c r="S22" s="177" t="s">
        <v>1172</v>
      </c>
      <c r="T22" s="177" t="s">
        <v>1173</v>
      </c>
    </row>
    <row r="23" spans="1:20" ht="126">
      <c r="A23" s="174">
        <v>16</v>
      </c>
      <c r="B23" s="128"/>
      <c r="C23" s="175" t="s">
        <v>1174</v>
      </c>
      <c r="D23" s="175" t="s">
        <v>1175</v>
      </c>
      <c r="E23" s="175" t="s">
        <v>1176</v>
      </c>
      <c r="F23" s="128" t="s">
        <v>191</v>
      </c>
      <c r="G23" s="176" t="s">
        <v>1089</v>
      </c>
      <c r="H23" s="176" t="s">
        <v>48</v>
      </c>
      <c r="I23" s="176" t="s">
        <v>6</v>
      </c>
      <c r="J23" s="175" t="s">
        <v>1177</v>
      </c>
      <c r="K23" s="128">
        <v>50000</v>
      </c>
      <c r="L23" s="128">
        <v>35000</v>
      </c>
      <c r="M23" s="132" t="s">
        <v>1091</v>
      </c>
      <c r="N23" s="128">
        <v>35000</v>
      </c>
      <c r="O23" s="128">
        <v>20</v>
      </c>
      <c r="P23" s="128">
        <v>35000</v>
      </c>
      <c r="Q23" s="128" t="s">
        <v>1092</v>
      </c>
      <c r="R23" s="128">
        <v>20</v>
      </c>
      <c r="S23" s="177" t="s">
        <v>1178</v>
      </c>
      <c r="T23" s="177" t="s">
        <v>1179</v>
      </c>
    </row>
    <row r="24" spans="1:20" ht="94.5">
      <c r="A24" s="174">
        <v>17</v>
      </c>
      <c r="B24" s="128"/>
      <c r="C24" s="175" t="s">
        <v>1180</v>
      </c>
      <c r="D24" s="175" t="s">
        <v>1130</v>
      </c>
      <c r="E24" s="175" t="s">
        <v>1181</v>
      </c>
      <c r="F24" s="128" t="s">
        <v>191</v>
      </c>
      <c r="G24" s="176" t="s">
        <v>1089</v>
      </c>
      <c r="H24" s="176" t="s">
        <v>32</v>
      </c>
      <c r="I24" s="176" t="s">
        <v>6</v>
      </c>
      <c r="J24" s="175" t="s">
        <v>1098</v>
      </c>
      <c r="K24" s="128">
        <v>50000</v>
      </c>
      <c r="L24" s="128">
        <v>35000</v>
      </c>
      <c r="M24" s="132" t="s">
        <v>1091</v>
      </c>
      <c r="N24" s="128">
        <v>35000</v>
      </c>
      <c r="O24" s="128">
        <v>20</v>
      </c>
      <c r="P24" s="128">
        <v>35000</v>
      </c>
      <c r="Q24" s="128" t="s">
        <v>1092</v>
      </c>
      <c r="R24" s="128">
        <v>20</v>
      </c>
      <c r="S24" s="178" t="s">
        <v>1182</v>
      </c>
      <c r="T24" s="177" t="s">
        <v>1183</v>
      </c>
    </row>
    <row r="25" spans="1:20" ht="78.75">
      <c r="A25" s="174">
        <v>18</v>
      </c>
      <c r="B25" s="128"/>
      <c r="C25" s="175" t="s">
        <v>1184</v>
      </c>
      <c r="D25" s="175" t="s">
        <v>1185</v>
      </c>
      <c r="E25" s="175" t="s">
        <v>1186</v>
      </c>
      <c r="F25" s="128" t="s">
        <v>191</v>
      </c>
      <c r="G25" s="176" t="s">
        <v>1089</v>
      </c>
      <c r="H25" s="176" t="s">
        <v>32</v>
      </c>
      <c r="I25" s="176" t="s">
        <v>6</v>
      </c>
      <c r="J25" s="175" t="s">
        <v>1187</v>
      </c>
      <c r="K25" s="128">
        <v>50000</v>
      </c>
      <c r="L25" s="128">
        <v>35000</v>
      </c>
      <c r="M25" s="132" t="s">
        <v>1091</v>
      </c>
      <c r="N25" s="128">
        <v>35000</v>
      </c>
      <c r="O25" s="128">
        <v>20</v>
      </c>
      <c r="P25" s="128">
        <v>35000</v>
      </c>
      <c r="Q25" s="128" t="s">
        <v>1092</v>
      </c>
      <c r="R25" s="128">
        <v>20</v>
      </c>
      <c r="S25" s="177" t="s">
        <v>1188</v>
      </c>
      <c r="T25" s="177" t="s">
        <v>1189</v>
      </c>
    </row>
    <row r="26" spans="1:20" ht="141.75">
      <c r="A26" s="174">
        <v>19</v>
      </c>
      <c r="B26" s="128"/>
      <c r="C26" s="175" t="s">
        <v>1190</v>
      </c>
      <c r="D26" s="175" t="s">
        <v>1191</v>
      </c>
      <c r="E26" s="175" t="s">
        <v>1192</v>
      </c>
      <c r="F26" s="128" t="s">
        <v>191</v>
      </c>
      <c r="G26" s="176" t="s">
        <v>1089</v>
      </c>
      <c r="H26" s="176" t="s">
        <v>32</v>
      </c>
      <c r="I26" s="176" t="s">
        <v>6</v>
      </c>
      <c r="J26" s="175" t="s">
        <v>1098</v>
      </c>
      <c r="K26" s="128">
        <v>50000</v>
      </c>
      <c r="L26" s="128">
        <v>35000</v>
      </c>
      <c r="M26" s="132" t="s">
        <v>1091</v>
      </c>
      <c r="N26" s="128">
        <v>35000</v>
      </c>
      <c r="O26" s="128">
        <v>20</v>
      </c>
      <c r="P26" s="128">
        <v>35000</v>
      </c>
      <c r="Q26" s="128" t="s">
        <v>1092</v>
      </c>
      <c r="R26" s="128">
        <v>20</v>
      </c>
      <c r="S26" s="177" t="s">
        <v>1193</v>
      </c>
      <c r="T26" s="177" t="s">
        <v>1194</v>
      </c>
    </row>
    <row r="27" spans="1:20" ht="110.25">
      <c r="A27" s="174">
        <v>20</v>
      </c>
      <c r="B27" s="128"/>
      <c r="C27" s="179" t="s">
        <v>1195</v>
      </c>
      <c r="D27" s="175" t="s">
        <v>1196</v>
      </c>
      <c r="E27" s="175" t="s">
        <v>1197</v>
      </c>
      <c r="F27" s="128" t="s">
        <v>191</v>
      </c>
      <c r="G27" s="176" t="s">
        <v>1089</v>
      </c>
      <c r="H27" s="176" t="s">
        <v>32</v>
      </c>
      <c r="I27" s="176" t="s">
        <v>6</v>
      </c>
      <c r="J27" s="175" t="s">
        <v>1198</v>
      </c>
      <c r="K27" s="128">
        <v>50000</v>
      </c>
      <c r="L27" s="128">
        <v>35000</v>
      </c>
      <c r="M27" s="132" t="s">
        <v>1091</v>
      </c>
      <c r="N27" s="128">
        <v>35000</v>
      </c>
      <c r="O27" s="128">
        <v>20</v>
      </c>
      <c r="P27" s="128">
        <v>35000</v>
      </c>
      <c r="Q27" s="128" t="s">
        <v>1092</v>
      </c>
      <c r="R27" s="128">
        <v>20</v>
      </c>
      <c r="S27" s="177" t="s">
        <v>1199</v>
      </c>
      <c r="T27" s="177" t="s">
        <v>1200</v>
      </c>
    </row>
    <row r="28" spans="1:20" ht="110.25">
      <c r="A28" s="174">
        <v>21</v>
      </c>
      <c r="B28" s="128"/>
      <c r="C28" s="175" t="s">
        <v>1201</v>
      </c>
      <c r="D28" s="175" t="s">
        <v>1202</v>
      </c>
      <c r="E28" s="175" t="s">
        <v>1203</v>
      </c>
      <c r="F28" s="128" t="s">
        <v>191</v>
      </c>
      <c r="G28" s="176" t="s">
        <v>1089</v>
      </c>
      <c r="H28" s="176" t="s">
        <v>32</v>
      </c>
      <c r="I28" s="176" t="s">
        <v>6</v>
      </c>
      <c r="J28" s="175" t="s">
        <v>1098</v>
      </c>
      <c r="K28" s="128">
        <v>50000</v>
      </c>
      <c r="L28" s="128">
        <v>35000</v>
      </c>
      <c r="M28" s="132" t="s">
        <v>1091</v>
      </c>
      <c r="N28" s="128">
        <v>35000</v>
      </c>
      <c r="O28" s="128">
        <v>20</v>
      </c>
      <c r="P28" s="128">
        <v>35000</v>
      </c>
      <c r="Q28" s="128" t="s">
        <v>1092</v>
      </c>
      <c r="R28" s="128">
        <v>20</v>
      </c>
      <c r="S28" s="177" t="s">
        <v>1204</v>
      </c>
      <c r="T28" s="177" t="s">
        <v>1205</v>
      </c>
    </row>
    <row r="29" spans="1:20" ht="110.25">
      <c r="A29" s="174">
        <v>22</v>
      </c>
      <c r="B29" s="128"/>
      <c r="C29" s="175" t="s">
        <v>1206</v>
      </c>
      <c r="D29" s="175" t="s">
        <v>1207</v>
      </c>
      <c r="E29" s="175" t="s">
        <v>1208</v>
      </c>
      <c r="F29" s="128" t="s">
        <v>191</v>
      </c>
      <c r="G29" s="176" t="s">
        <v>1089</v>
      </c>
      <c r="H29" s="176" t="s">
        <v>32</v>
      </c>
      <c r="I29" s="176" t="s">
        <v>6</v>
      </c>
      <c r="J29" s="175" t="s">
        <v>1209</v>
      </c>
      <c r="K29" s="128">
        <v>50000</v>
      </c>
      <c r="L29" s="128">
        <v>35000</v>
      </c>
      <c r="M29" s="132" t="s">
        <v>1091</v>
      </c>
      <c r="N29" s="128">
        <v>35000</v>
      </c>
      <c r="O29" s="128">
        <v>20</v>
      </c>
      <c r="P29" s="128">
        <v>35000</v>
      </c>
      <c r="Q29" s="128" t="s">
        <v>1092</v>
      </c>
      <c r="R29" s="128">
        <v>20</v>
      </c>
      <c r="S29" s="177" t="s">
        <v>1210</v>
      </c>
      <c r="T29" s="177" t="s">
        <v>1211</v>
      </c>
    </row>
    <row r="30" spans="1:20" ht="78.75">
      <c r="A30" s="174">
        <v>23</v>
      </c>
      <c r="B30" s="128"/>
      <c r="C30" s="175" t="s">
        <v>1212</v>
      </c>
      <c r="D30" s="175" t="s">
        <v>1207</v>
      </c>
      <c r="E30" s="175" t="s">
        <v>1213</v>
      </c>
      <c r="F30" s="128" t="s">
        <v>191</v>
      </c>
      <c r="G30" s="176" t="s">
        <v>1089</v>
      </c>
      <c r="H30" s="176" t="s">
        <v>32</v>
      </c>
      <c r="I30" s="176" t="s">
        <v>5</v>
      </c>
      <c r="J30" s="175" t="s">
        <v>1098</v>
      </c>
      <c r="K30" s="128">
        <v>50000</v>
      </c>
      <c r="L30" s="128">
        <v>35000</v>
      </c>
      <c r="M30" s="132" t="s">
        <v>1091</v>
      </c>
      <c r="N30" s="128">
        <v>35000</v>
      </c>
      <c r="O30" s="128">
        <v>20</v>
      </c>
      <c r="P30" s="128">
        <v>35000</v>
      </c>
      <c r="Q30" s="128" t="s">
        <v>1092</v>
      </c>
      <c r="R30" s="128">
        <v>20</v>
      </c>
      <c r="S30" s="177" t="s">
        <v>1214</v>
      </c>
      <c r="T30" s="177" t="s">
        <v>1215</v>
      </c>
    </row>
    <row r="31" spans="1:20" ht="110.25">
      <c r="A31" s="174">
        <v>24</v>
      </c>
      <c r="B31" s="128"/>
      <c r="C31" s="175" t="s">
        <v>1216</v>
      </c>
      <c r="D31" s="175" t="s">
        <v>1217</v>
      </c>
      <c r="E31" s="175" t="s">
        <v>1218</v>
      </c>
      <c r="F31" s="128" t="s">
        <v>191</v>
      </c>
      <c r="G31" s="176" t="s">
        <v>1089</v>
      </c>
      <c r="H31" s="176" t="s">
        <v>32</v>
      </c>
      <c r="I31" s="176" t="s">
        <v>6</v>
      </c>
      <c r="J31" s="175" t="s">
        <v>1109</v>
      </c>
      <c r="K31" s="128">
        <v>50000</v>
      </c>
      <c r="L31" s="128">
        <v>35000</v>
      </c>
      <c r="M31" s="132" t="s">
        <v>1091</v>
      </c>
      <c r="N31" s="128">
        <v>35000</v>
      </c>
      <c r="O31" s="128">
        <v>20</v>
      </c>
      <c r="P31" s="128">
        <v>35000</v>
      </c>
      <c r="Q31" s="128" t="s">
        <v>1092</v>
      </c>
      <c r="R31" s="128">
        <v>20</v>
      </c>
      <c r="S31" s="177" t="s">
        <v>1219</v>
      </c>
      <c r="T31" s="177" t="s">
        <v>1220</v>
      </c>
    </row>
    <row r="32" spans="1:20" ht="110.25">
      <c r="A32" s="174">
        <v>25</v>
      </c>
      <c r="B32" s="128"/>
      <c r="C32" s="175" t="s">
        <v>1221</v>
      </c>
      <c r="D32" s="175" t="s">
        <v>1222</v>
      </c>
      <c r="E32" s="175" t="s">
        <v>1223</v>
      </c>
      <c r="F32" s="128" t="s">
        <v>191</v>
      </c>
      <c r="G32" s="176" t="s">
        <v>1089</v>
      </c>
      <c r="H32" s="176" t="s">
        <v>32</v>
      </c>
      <c r="I32" s="176" t="s">
        <v>6</v>
      </c>
      <c r="J32" s="175" t="s">
        <v>1098</v>
      </c>
      <c r="K32" s="128">
        <v>50000</v>
      </c>
      <c r="L32" s="128">
        <v>35000</v>
      </c>
      <c r="M32" s="132" t="s">
        <v>1091</v>
      </c>
      <c r="N32" s="128">
        <v>35000</v>
      </c>
      <c r="O32" s="128">
        <v>20</v>
      </c>
      <c r="P32" s="128">
        <v>35000</v>
      </c>
      <c r="Q32" s="128" t="s">
        <v>1092</v>
      </c>
      <c r="R32" s="128">
        <v>20</v>
      </c>
      <c r="S32" s="177" t="s">
        <v>1224</v>
      </c>
      <c r="T32" s="177" t="s">
        <v>1225</v>
      </c>
    </row>
    <row r="33" spans="1:20" ht="141.75">
      <c r="A33" s="174">
        <v>26</v>
      </c>
      <c r="B33" s="128"/>
      <c r="C33" s="175" t="s">
        <v>1226</v>
      </c>
      <c r="D33" s="175" t="s">
        <v>1227</v>
      </c>
      <c r="E33" s="175" t="s">
        <v>1228</v>
      </c>
      <c r="F33" s="128" t="s">
        <v>191</v>
      </c>
      <c r="G33" s="176" t="s">
        <v>1089</v>
      </c>
      <c r="H33" s="176" t="s">
        <v>32</v>
      </c>
      <c r="I33" s="176" t="s">
        <v>6</v>
      </c>
      <c r="J33" s="175" t="s">
        <v>1229</v>
      </c>
      <c r="K33" s="128">
        <v>50000</v>
      </c>
      <c r="L33" s="128">
        <v>35000</v>
      </c>
      <c r="M33" s="132" t="s">
        <v>1091</v>
      </c>
      <c r="N33" s="128">
        <v>35000</v>
      </c>
      <c r="O33" s="128">
        <v>20</v>
      </c>
      <c r="P33" s="128">
        <v>35000</v>
      </c>
      <c r="Q33" s="128" t="s">
        <v>1092</v>
      </c>
      <c r="R33" s="128">
        <v>20</v>
      </c>
      <c r="S33" s="177" t="s">
        <v>1230</v>
      </c>
      <c r="T33" s="177" t="s">
        <v>1231</v>
      </c>
    </row>
    <row r="34" spans="1:20" ht="78.75">
      <c r="A34" s="174">
        <v>27</v>
      </c>
      <c r="B34" s="128"/>
      <c r="C34" s="175" t="s">
        <v>1232</v>
      </c>
      <c r="D34" s="175" t="s">
        <v>1233</v>
      </c>
      <c r="E34" s="175" t="s">
        <v>1234</v>
      </c>
      <c r="F34" s="128" t="s">
        <v>191</v>
      </c>
      <c r="G34" s="176" t="s">
        <v>1089</v>
      </c>
      <c r="H34" s="176" t="s">
        <v>32</v>
      </c>
      <c r="I34" s="176" t="s">
        <v>6</v>
      </c>
      <c r="J34" s="175" t="s">
        <v>1235</v>
      </c>
      <c r="K34" s="128">
        <v>50000</v>
      </c>
      <c r="L34" s="128">
        <v>35000</v>
      </c>
      <c r="M34" s="132" t="s">
        <v>1091</v>
      </c>
      <c r="N34" s="128">
        <v>35000</v>
      </c>
      <c r="O34" s="128">
        <v>20</v>
      </c>
      <c r="P34" s="128">
        <v>35000</v>
      </c>
      <c r="Q34" s="128" t="s">
        <v>1092</v>
      </c>
      <c r="R34" s="128">
        <v>20</v>
      </c>
      <c r="S34" s="177">
        <v>61048436527</v>
      </c>
      <c r="T34" s="177" t="s">
        <v>1236</v>
      </c>
    </row>
    <row r="35" spans="1:20" ht="94.5">
      <c r="A35" s="174">
        <v>28</v>
      </c>
      <c r="B35" s="128"/>
      <c r="C35" s="175" t="s">
        <v>1237</v>
      </c>
      <c r="D35" s="175" t="s">
        <v>1238</v>
      </c>
      <c r="E35" s="175" t="s">
        <v>1239</v>
      </c>
      <c r="F35" s="128" t="s">
        <v>191</v>
      </c>
      <c r="G35" s="176" t="s">
        <v>1089</v>
      </c>
      <c r="H35" s="176" t="s">
        <v>48</v>
      </c>
      <c r="I35" s="176" t="s">
        <v>6</v>
      </c>
      <c r="J35" s="175" t="s">
        <v>1240</v>
      </c>
      <c r="K35" s="128">
        <v>50000</v>
      </c>
      <c r="L35" s="128">
        <v>35000</v>
      </c>
      <c r="M35" s="132" t="s">
        <v>1091</v>
      </c>
      <c r="N35" s="128">
        <v>35000</v>
      </c>
      <c r="O35" s="128">
        <v>20</v>
      </c>
      <c r="P35" s="128">
        <v>35000</v>
      </c>
      <c r="Q35" s="128" t="s">
        <v>1092</v>
      </c>
      <c r="R35" s="128">
        <v>20</v>
      </c>
      <c r="S35" s="177" t="s">
        <v>1241</v>
      </c>
      <c r="T35" s="177" t="s">
        <v>1242</v>
      </c>
    </row>
    <row r="36" spans="1:20" ht="110.25">
      <c r="A36" s="174">
        <v>29</v>
      </c>
      <c r="B36" s="128"/>
      <c r="C36" s="175" t="s">
        <v>1243</v>
      </c>
      <c r="D36" s="175" t="s">
        <v>1195</v>
      </c>
      <c r="E36" s="175" t="s">
        <v>1244</v>
      </c>
      <c r="F36" s="128" t="s">
        <v>191</v>
      </c>
      <c r="G36" s="176" t="s">
        <v>1089</v>
      </c>
      <c r="H36" s="176" t="s">
        <v>48</v>
      </c>
      <c r="I36" s="176" t="s">
        <v>6</v>
      </c>
      <c r="J36" s="175" t="s">
        <v>1098</v>
      </c>
      <c r="K36" s="128">
        <v>50000</v>
      </c>
      <c r="L36" s="128">
        <v>35000</v>
      </c>
      <c r="M36" s="132" t="s">
        <v>1091</v>
      </c>
      <c r="N36" s="128">
        <v>35000</v>
      </c>
      <c r="O36" s="128">
        <v>20</v>
      </c>
      <c r="P36" s="128">
        <v>35000</v>
      </c>
      <c r="Q36" s="128" t="s">
        <v>1092</v>
      </c>
      <c r="R36" s="128">
        <v>20</v>
      </c>
      <c r="S36" s="177" t="s">
        <v>1245</v>
      </c>
      <c r="T36" s="177" t="s">
        <v>1246</v>
      </c>
    </row>
    <row r="37" spans="1:20" ht="126">
      <c r="A37" s="174">
        <v>30</v>
      </c>
      <c r="B37" s="128"/>
      <c r="C37" s="175" t="s">
        <v>1247</v>
      </c>
      <c r="D37" s="175" t="s">
        <v>1248</v>
      </c>
      <c r="E37" s="175" t="s">
        <v>1249</v>
      </c>
      <c r="F37" s="128" t="s">
        <v>191</v>
      </c>
      <c r="G37" s="176" t="s">
        <v>1089</v>
      </c>
      <c r="H37" s="176" t="s">
        <v>48</v>
      </c>
      <c r="I37" s="176" t="s">
        <v>6</v>
      </c>
      <c r="J37" s="175" t="s">
        <v>1098</v>
      </c>
      <c r="K37" s="128">
        <v>50000</v>
      </c>
      <c r="L37" s="128">
        <v>35000</v>
      </c>
      <c r="M37" s="132" t="s">
        <v>1091</v>
      </c>
      <c r="N37" s="128">
        <v>35000</v>
      </c>
      <c r="O37" s="128">
        <v>20</v>
      </c>
      <c r="P37" s="128">
        <v>35000</v>
      </c>
      <c r="Q37" s="128" t="s">
        <v>1092</v>
      </c>
      <c r="R37" s="128">
        <v>20</v>
      </c>
      <c r="S37" s="177" t="s">
        <v>1250</v>
      </c>
      <c r="T37" s="177" t="s">
        <v>1251</v>
      </c>
    </row>
    <row r="38" spans="1:20" ht="126">
      <c r="A38" s="174">
        <v>31</v>
      </c>
      <c r="B38" s="128"/>
      <c r="C38" s="175" t="s">
        <v>1252</v>
      </c>
      <c r="D38" s="175" t="s">
        <v>1253</v>
      </c>
      <c r="E38" s="175" t="s">
        <v>1254</v>
      </c>
      <c r="F38" s="128" t="s">
        <v>191</v>
      </c>
      <c r="G38" s="176" t="s">
        <v>1089</v>
      </c>
      <c r="H38" s="176" t="s">
        <v>48</v>
      </c>
      <c r="I38" s="176" t="s">
        <v>6</v>
      </c>
      <c r="J38" s="175" t="s">
        <v>1098</v>
      </c>
      <c r="K38" s="128">
        <v>50000</v>
      </c>
      <c r="L38" s="128">
        <v>35000</v>
      </c>
      <c r="M38" s="132" t="s">
        <v>1091</v>
      </c>
      <c r="N38" s="128">
        <v>35000</v>
      </c>
      <c r="O38" s="128">
        <v>20</v>
      </c>
      <c r="P38" s="128">
        <v>35000</v>
      </c>
      <c r="Q38" s="128" t="s">
        <v>1092</v>
      </c>
      <c r="R38" s="128">
        <v>20</v>
      </c>
      <c r="S38" s="177" t="s">
        <v>1255</v>
      </c>
      <c r="T38" s="177" t="s">
        <v>1256</v>
      </c>
    </row>
    <row r="39" spans="1:20" ht="94.5">
      <c r="A39" s="174">
        <v>32</v>
      </c>
      <c r="B39" s="128"/>
      <c r="C39" s="175" t="s">
        <v>1257</v>
      </c>
      <c r="D39" s="175" t="s">
        <v>1258</v>
      </c>
      <c r="E39" s="175" t="s">
        <v>1259</v>
      </c>
      <c r="F39" s="128" t="s">
        <v>191</v>
      </c>
      <c r="G39" s="176" t="s">
        <v>1089</v>
      </c>
      <c r="H39" s="176" t="s">
        <v>48</v>
      </c>
      <c r="I39" s="176" t="s">
        <v>6</v>
      </c>
      <c r="J39" s="175" t="s">
        <v>1177</v>
      </c>
      <c r="K39" s="128">
        <v>50000</v>
      </c>
      <c r="L39" s="128">
        <v>35000</v>
      </c>
      <c r="M39" s="132" t="s">
        <v>1091</v>
      </c>
      <c r="N39" s="128">
        <v>35000</v>
      </c>
      <c r="O39" s="128">
        <v>20</v>
      </c>
      <c r="P39" s="128">
        <v>35000</v>
      </c>
      <c r="Q39" s="128" t="s">
        <v>1092</v>
      </c>
      <c r="R39" s="128">
        <v>20</v>
      </c>
      <c r="S39" s="177" t="s">
        <v>1260</v>
      </c>
      <c r="T39" s="177" t="s">
        <v>1261</v>
      </c>
    </row>
    <row r="40" spans="1:20" ht="126">
      <c r="A40" s="174">
        <v>33</v>
      </c>
      <c r="B40" s="128"/>
      <c r="C40" s="175" t="s">
        <v>1174</v>
      </c>
      <c r="D40" s="175" t="s">
        <v>1262</v>
      </c>
      <c r="E40" s="175" t="s">
        <v>1263</v>
      </c>
      <c r="F40" s="128" t="s">
        <v>191</v>
      </c>
      <c r="G40" s="176" t="s">
        <v>1089</v>
      </c>
      <c r="H40" s="176" t="s">
        <v>32</v>
      </c>
      <c r="I40" s="176" t="s">
        <v>6</v>
      </c>
      <c r="J40" s="175" t="s">
        <v>1132</v>
      </c>
      <c r="K40" s="128">
        <v>50000</v>
      </c>
      <c r="L40" s="128">
        <v>35000</v>
      </c>
      <c r="M40" s="132" t="s">
        <v>1091</v>
      </c>
      <c r="N40" s="128">
        <v>35000</v>
      </c>
      <c r="O40" s="128">
        <v>20</v>
      </c>
      <c r="P40" s="128">
        <v>35000</v>
      </c>
      <c r="Q40" s="128" t="s">
        <v>1092</v>
      </c>
      <c r="R40" s="128">
        <v>20</v>
      </c>
      <c r="S40" s="177" t="s">
        <v>1264</v>
      </c>
      <c r="T40" s="177" t="s">
        <v>1265</v>
      </c>
    </row>
    <row r="41" spans="1:20" ht="126">
      <c r="A41" s="174">
        <v>34</v>
      </c>
      <c r="B41" s="128"/>
      <c r="C41" s="175" t="s">
        <v>1266</v>
      </c>
      <c r="D41" s="175" t="s">
        <v>1267</v>
      </c>
      <c r="E41" s="175" t="s">
        <v>1268</v>
      </c>
      <c r="F41" s="128" t="s">
        <v>191</v>
      </c>
      <c r="G41" s="176" t="s">
        <v>1089</v>
      </c>
      <c r="H41" s="176" t="s">
        <v>32</v>
      </c>
      <c r="I41" s="176" t="s">
        <v>6</v>
      </c>
      <c r="J41" s="175" t="s">
        <v>1098</v>
      </c>
      <c r="K41" s="128">
        <v>50000</v>
      </c>
      <c r="L41" s="128">
        <v>35000</v>
      </c>
      <c r="M41" s="132" t="s">
        <v>1091</v>
      </c>
      <c r="N41" s="128">
        <v>35000</v>
      </c>
      <c r="O41" s="128">
        <v>20</v>
      </c>
      <c r="P41" s="128">
        <v>35000</v>
      </c>
      <c r="Q41" s="128" t="s">
        <v>1092</v>
      </c>
      <c r="R41" s="128">
        <v>20</v>
      </c>
      <c r="S41" s="177" t="s">
        <v>1269</v>
      </c>
      <c r="T41" s="177" t="s">
        <v>1270</v>
      </c>
    </row>
    <row r="42" spans="1:20" ht="94.5">
      <c r="A42" s="174">
        <v>35</v>
      </c>
      <c r="B42" s="128"/>
      <c r="C42" s="175" t="s">
        <v>1271</v>
      </c>
      <c r="D42" s="175" t="s">
        <v>1272</v>
      </c>
      <c r="E42" s="175" t="s">
        <v>1239</v>
      </c>
      <c r="F42" s="128" t="s">
        <v>191</v>
      </c>
      <c r="G42" s="176" t="s">
        <v>1089</v>
      </c>
      <c r="H42" s="176" t="s">
        <v>48</v>
      </c>
      <c r="I42" s="176" t="s">
        <v>6</v>
      </c>
      <c r="J42" s="175" t="s">
        <v>1132</v>
      </c>
      <c r="K42" s="128">
        <v>50000</v>
      </c>
      <c r="L42" s="128">
        <v>35000</v>
      </c>
      <c r="M42" s="132" t="s">
        <v>1091</v>
      </c>
      <c r="N42" s="128">
        <v>35000</v>
      </c>
      <c r="O42" s="128">
        <v>20</v>
      </c>
      <c r="P42" s="128">
        <v>35000</v>
      </c>
      <c r="Q42" s="128" t="s">
        <v>1092</v>
      </c>
      <c r="R42" s="128">
        <v>20</v>
      </c>
      <c r="S42" s="177" t="s">
        <v>1273</v>
      </c>
      <c r="T42" s="177" t="s">
        <v>1274</v>
      </c>
    </row>
    <row r="43" spans="1:20" ht="94.5">
      <c r="A43" s="174">
        <v>36</v>
      </c>
      <c r="B43" s="128"/>
      <c r="C43" s="175" t="s">
        <v>1275</v>
      </c>
      <c r="D43" s="175" t="s">
        <v>1276</v>
      </c>
      <c r="E43" s="175" t="s">
        <v>1277</v>
      </c>
      <c r="F43" s="128" t="s">
        <v>191</v>
      </c>
      <c r="G43" s="176" t="s">
        <v>1089</v>
      </c>
      <c r="H43" s="176" t="s">
        <v>32</v>
      </c>
      <c r="I43" s="176" t="s">
        <v>6</v>
      </c>
      <c r="J43" s="175" t="s">
        <v>1278</v>
      </c>
      <c r="K43" s="128">
        <v>50000</v>
      </c>
      <c r="L43" s="128">
        <v>35000</v>
      </c>
      <c r="M43" s="132" t="s">
        <v>1091</v>
      </c>
      <c r="N43" s="128">
        <v>35000</v>
      </c>
      <c r="O43" s="128">
        <v>20</v>
      </c>
      <c r="P43" s="128">
        <v>35000</v>
      </c>
      <c r="Q43" s="128" t="s">
        <v>1092</v>
      </c>
      <c r="R43" s="128">
        <v>20</v>
      </c>
      <c r="S43" s="177" t="s">
        <v>1279</v>
      </c>
      <c r="T43" s="177" t="s">
        <v>1280</v>
      </c>
    </row>
    <row r="44" spans="1:20" ht="126">
      <c r="A44" s="174">
        <v>37</v>
      </c>
      <c r="B44" s="128"/>
      <c r="C44" s="175" t="s">
        <v>1281</v>
      </c>
      <c r="D44" s="175" t="s">
        <v>1282</v>
      </c>
      <c r="E44" s="175" t="s">
        <v>1283</v>
      </c>
      <c r="F44" s="128" t="s">
        <v>191</v>
      </c>
      <c r="G44" s="176" t="s">
        <v>1089</v>
      </c>
      <c r="H44" s="176" t="s">
        <v>48</v>
      </c>
      <c r="I44" s="176" t="s">
        <v>6</v>
      </c>
      <c r="J44" s="175" t="s">
        <v>1132</v>
      </c>
      <c r="K44" s="128">
        <v>50000</v>
      </c>
      <c r="L44" s="128">
        <v>35000</v>
      </c>
      <c r="M44" s="132" t="s">
        <v>1091</v>
      </c>
      <c r="N44" s="128">
        <v>35000</v>
      </c>
      <c r="O44" s="128">
        <v>20</v>
      </c>
      <c r="P44" s="128">
        <v>35000</v>
      </c>
      <c r="Q44" s="128" t="s">
        <v>1092</v>
      </c>
      <c r="R44" s="128">
        <v>20</v>
      </c>
      <c r="S44" s="177" t="s">
        <v>1284</v>
      </c>
      <c r="T44" s="177" t="s">
        <v>1285</v>
      </c>
    </row>
    <row r="45" spans="1:20" ht="94.5">
      <c r="A45" s="174">
        <v>38</v>
      </c>
      <c r="B45" s="128"/>
      <c r="C45" s="175" t="s">
        <v>1286</v>
      </c>
      <c r="D45" s="175" t="s">
        <v>1287</v>
      </c>
      <c r="E45" s="175" t="s">
        <v>1288</v>
      </c>
      <c r="F45" s="128" t="s">
        <v>191</v>
      </c>
      <c r="G45" s="176" t="s">
        <v>1089</v>
      </c>
      <c r="H45" s="176" t="s">
        <v>32</v>
      </c>
      <c r="I45" s="176" t="s">
        <v>6</v>
      </c>
      <c r="J45" s="175" t="s">
        <v>1289</v>
      </c>
      <c r="K45" s="128">
        <v>50000</v>
      </c>
      <c r="L45" s="128">
        <v>35000</v>
      </c>
      <c r="M45" s="132" t="s">
        <v>1091</v>
      </c>
      <c r="N45" s="128">
        <v>35000</v>
      </c>
      <c r="O45" s="128">
        <v>20</v>
      </c>
      <c r="P45" s="128">
        <v>35000</v>
      </c>
      <c r="Q45" s="128" t="s">
        <v>1092</v>
      </c>
      <c r="R45" s="128">
        <v>20</v>
      </c>
      <c r="S45" s="177" t="s">
        <v>1290</v>
      </c>
      <c r="T45" s="177" t="s">
        <v>1291</v>
      </c>
    </row>
    <row r="46" spans="1:20" ht="94.5">
      <c r="A46" s="174">
        <v>39</v>
      </c>
      <c r="B46" s="128"/>
      <c r="C46" s="175" t="s">
        <v>1292</v>
      </c>
      <c r="D46" s="175" t="s">
        <v>1293</v>
      </c>
      <c r="E46" s="179" t="s">
        <v>1294</v>
      </c>
      <c r="F46" s="128" t="s">
        <v>191</v>
      </c>
      <c r="G46" s="176" t="s">
        <v>1089</v>
      </c>
      <c r="H46" s="176" t="s">
        <v>32</v>
      </c>
      <c r="I46" s="176" t="s">
        <v>6</v>
      </c>
      <c r="J46" s="175" t="s">
        <v>1138</v>
      </c>
      <c r="K46" s="128">
        <v>50000</v>
      </c>
      <c r="L46" s="128">
        <v>35000</v>
      </c>
      <c r="M46" s="132" t="s">
        <v>1091</v>
      </c>
      <c r="N46" s="128">
        <v>35000</v>
      </c>
      <c r="O46" s="128">
        <v>20</v>
      </c>
      <c r="P46" s="128">
        <v>35000</v>
      </c>
      <c r="Q46" s="128" t="s">
        <v>1092</v>
      </c>
      <c r="R46" s="128">
        <v>20</v>
      </c>
      <c r="S46" s="177" t="s">
        <v>1295</v>
      </c>
      <c r="T46" s="177" t="s">
        <v>1296</v>
      </c>
    </row>
    <row r="47" spans="1:20" ht="78.75">
      <c r="A47" s="174">
        <v>40</v>
      </c>
      <c r="B47" s="128"/>
      <c r="C47" s="175" t="s">
        <v>1297</v>
      </c>
      <c r="D47" s="175" t="s">
        <v>1298</v>
      </c>
      <c r="E47" s="175" t="s">
        <v>1299</v>
      </c>
      <c r="F47" s="128" t="s">
        <v>191</v>
      </c>
      <c r="G47" s="176" t="s">
        <v>1089</v>
      </c>
      <c r="H47" s="176" t="s">
        <v>48</v>
      </c>
      <c r="I47" s="176" t="s">
        <v>6</v>
      </c>
      <c r="J47" s="175" t="s">
        <v>1138</v>
      </c>
      <c r="K47" s="128">
        <v>50000</v>
      </c>
      <c r="L47" s="128">
        <v>35000</v>
      </c>
      <c r="M47" s="132" t="s">
        <v>1091</v>
      </c>
      <c r="N47" s="128">
        <v>35000</v>
      </c>
      <c r="O47" s="128">
        <v>20</v>
      </c>
      <c r="P47" s="128">
        <v>35000</v>
      </c>
      <c r="Q47" s="128" t="s">
        <v>1092</v>
      </c>
      <c r="R47" s="128">
        <v>20</v>
      </c>
      <c r="S47" s="177" t="s">
        <v>1300</v>
      </c>
      <c r="T47" s="177" t="s">
        <v>1301</v>
      </c>
    </row>
    <row r="48" spans="1:20" ht="110.25">
      <c r="A48" s="174">
        <v>41</v>
      </c>
      <c r="B48" s="128"/>
      <c r="C48" s="175" t="s">
        <v>1302</v>
      </c>
      <c r="D48" s="175" t="s">
        <v>1303</v>
      </c>
      <c r="E48" s="175" t="s">
        <v>1304</v>
      </c>
      <c r="F48" s="128" t="s">
        <v>191</v>
      </c>
      <c r="G48" s="176" t="s">
        <v>1089</v>
      </c>
      <c r="H48" s="176" t="s">
        <v>32</v>
      </c>
      <c r="I48" s="176" t="s">
        <v>6</v>
      </c>
      <c r="J48" s="175" t="s">
        <v>1098</v>
      </c>
      <c r="K48" s="128">
        <v>50000</v>
      </c>
      <c r="L48" s="128">
        <v>35000</v>
      </c>
      <c r="M48" s="132" t="s">
        <v>1091</v>
      </c>
      <c r="N48" s="128">
        <v>35000</v>
      </c>
      <c r="O48" s="128">
        <v>20</v>
      </c>
      <c r="P48" s="128">
        <v>35000</v>
      </c>
      <c r="Q48" s="128" t="s">
        <v>1092</v>
      </c>
      <c r="R48" s="128">
        <v>20</v>
      </c>
      <c r="S48" s="178" t="s">
        <v>1305</v>
      </c>
      <c r="T48" s="177" t="s">
        <v>1306</v>
      </c>
    </row>
    <row r="49" spans="1:20" ht="110.25">
      <c r="A49" s="174">
        <v>42</v>
      </c>
      <c r="B49" s="128"/>
      <c r="C49" s="175" t="s">
        <v>1307</v>
      </c>
      <c r="D49" s="175" t="s">
        <v>1308</v>
      </c>
      <c r="E49" s="175" t="s">
        <v>1309</v>
      </c>
      <c r="F49" s="128" t="s">
        <v>191</v>
      </c>
      <c r="G49" s="176" t="s">
        <v>1089</v>
      </c>
      <c r="H49" s="176" t="s">
        <v>32</v>
      </c>
      <c r="I49" s="176" t="s">
        <v>6</v>
      </c>
      <c r="J49" s="175" t="s">
        <v>1171</v>
      </c>
      <c r="K49" s="128">
        <v>50000</v>
      </c>
      <c r="L49" s="128">
        <v>35000</v>
      </c>
      <c r="M49" s="132" t="s">
        <v>1091</v>
      </c>
      <c r="N49" s="128">
        <v>35000</v>
      </c>
      <c r="O49" s="128">
        <v>20</v>
      </c>
      <c r="P49" s="128">
        <v>35000</v>
      </c>
      <c r="Q49" s="128" t="s">
        <v>1092</v>
      </c>
      <c r="R49" s="128">
        <v>20</v>
      </c>
      <c r="S49" s="177" t="s">
        <v>1310</v>
      </c>
      <c r="T49" s="177" t="s">
        <v>1311</v>
      </c>
    </row>
    <row r="50" spans="1:20" ht="141.75">
      <c r="A50" s="174">
        <v>43</v>
      </c>
      <c r="B50" s="128"/>
      <c r="C50" s="175" t="s">
        <v>1312</v>
      </c>
      <c r="D50" s="175" t="s">
        <v>1258</v>
      </c>
      <c r="E50" s="175" t="s">
        <v>1313</v>
      </c>
      <c r="F50" s="128" t="s">
        <v>191</v>
      </c>
      <c r="G50" s="176" t="s">
        <v>1089</v>
      </c>
      <c r="H50" s="176" t="s">
        <v>32</v>
      </c>
      <c r="I50" s="176" t="s">
        <v>6</v>
      </c>
      <c r="J50" s="175" t="s">
        <v>1132</v>
      </c>
      <c r="K50" s="128">
        <v>50000</v>
      </c>
      <c r="L50" s="128">
        <v>35000</v>
      </c>
      <c r="M50" s="132" t="s">
        <v>1091</v>
      </c>
      <c r="N50" s="128">
        <v>35000</v>
      </c>
      <c r="O50" s="128">
        <v>20</v>
      </c>
      <c r="P50" s="128">
        <v>35000</v>
      </c>
      <c r="Q50" s="128" t="s">
        <v>1092</v>
      </c>
      <c r="R50" s="128">
        <v>20</v>
      </c>
      <c r="S50" s="177" t="s">
        <v>1314</v>
      </c>
      <c r="T50" s="177" t="s">
        <v>1315</v>
      </c>
    </row>
    <row r="51" spans="1:20" ht="110.25">
      <c r="A51" s="174">
        <v>44</v>
      </c>
      <c r="B51" s="128"/>
      <c r="C51" s="175" t="s">
        <v>1316</v>
      </c>
      <c r="D51" s="175" t="s">
        <v>1317</v>
      </c>
      <c r="E51" s="175" t="s">
        <v>1318</v>
      </c>
      <c r="F51" s="128" t="s">
        <v>191</v>
      </c>
      <c r="G51" s="176" t="s">
        <v>1089</v>
      </c>
      <c r="H51" s="176" t="s">
        <v>32</v>
      </c>
      <c r="I51" s="176" t="s">
        <v>6</v>
      </c>
      <c r="J51" s="175" t="s">
        <v>1171</v>
      </c>
      <c r="K51" s="128">
        <v>50000</v>
      </c>
      <c r="L51" s="128">
        <v>35000</v>
      </c>
      <c r="M51" s="132" t="s">
        <v>1091</v>
      </c>
      <c r="N51" s="128">
        <v>35000</v>
      </c>
      <c r="O51" s="128">
        <v>20</v>
      </c>
      <c r="P51" s="128">
        <v>35000</v>
      </c>
      <c r="Q51" s="128" t="s">
        <v>1092</v>
      </c>
      <c r="R51" s="128">
        <v>20</v>
      </c>
      <c r="S51" s="177" t="s">
        <v>1319</v>
      </c>
      <c r="T51" s="177" t="s">
        <v>1320</v>
      </c>
    </row>
    <row r="52" spans="1:20" ht="141.75">
      <c r="A52" s="174">
        <v>45</v>
      </c>
      <c r="B52" s="128"/>
      <c r="C52" s="175" t="s">
        <v>1321</v>
      </c>
      <c r="D52" s="175" t="s">
        <v>1322</v>
      </c>
      <c r="E52" s="175" t="s">
        <v>1323</v>
      </c>
      <c r="F52" s="128" t="s">
        <v>191</v>
      </c>
      <c r="G52" s="176" t="s">
        <v>1089</v>
      </c>
      <c r="H52" s="176" t="s">
        <v>48</v>
      </c>
      <c r="I52" s="176" t="s">
        <v>6</v>
      </c>
      <c r="J52" s="175" t="s">
        <v>1132</v>
      </c>
      <c r="K52" s="128">
        <v>50000</v>
      </c>
      <c r="L52" s="128">
        <v>35000</v>
      </c>
      <c r="M52" s="132" t="s">
        <v>1091</v>
      </c>
      <c r="N52" s="128">
        <v>35000</v>
      </c>
      <c r="O52" s="128">
        <v>20</v>
      </c>
      <c r="P52" s="128">
        <v>35000</v>
      </c>
      <c r="Q52" s="128" t="s">
        <v>1092</v>
      </c>
      <c r="R52" s="128">
        <v>20</v>
      </c>
      <c r="S52" s="177" t="s">
        <v>1324</v>
      </c>
      <c r="T52" s="177" t="s">
        <v>1325</v>
      </c>
    </row>
    <row r="53" spans="1:20" ht="94.5">
      <c r="A53" s="174">
        <v>46</v>
      </c>
      <c r="B53" s="128"/>
      <c r="C53" s="175" t="s">
        <v>1326</v>
      </c>
      <c r="D53" s="175" t="s">
        <v>1327</v>
      </c>
      <c r="E53" s="175" t="s">
        <v>1328</v>
      </c>
      <c r="F53" s="128" t="s">
        <v>191</v>
      </c>
      <c r="G53" s="176" t="s">
        <v>1089</v>
      </c>
      <c r="H53" s="176" t="s">
        <v>48</v>
      </c>
      <c r="I53" s="176" t="s">
        <v>6</v>
      </c>
      <c r="J53" s="175" t="s">
        <v>1329</v>
      </c>
      <c r="K53" s="128">
        <v>50000</v>
      </c>
      <c r="L53" s="128">
        <v>35000</v>
      </c>
      <c r="M53" s="132" t="s">
        <v>1091</v>
      </c>
      <c r="N53" s="128">
        <v>35000</v>
      </c>
      <c r="O53" s="128">
        <v>20</v>
      </c>
      <c r="P53" s="128">
        <v>35000</v>
      </c>
      <c r="Q53" s="128" t="s">
        <v>1092</v>
      </c>
      <c r="R53" s="128">
        <v>20</v>
      </c>
      <c r="S53" s="177" t="s">
        <v>1330</v>
      </c>
      <c r="T53" s="177" t="s">
        <v>1331</v>
      </c>
    </row>
    <row r="54" spans="1:20" ht="94.5">
      <c r="A54" s="174">
        <v>47</v>
      </c>
      <c r="B54" s="128"/>
      <c r="C54" s="175" t="s">
        <v>1332</v>
      </c>
      <c r="D54" s="175" t="s">
        <v>1333</v>
      </c>
      <c r="E54" s="175" t="s">
        <v>1334</v>
      </c>
      <c r="F54" s="128" t="s">
        <v>191</v>
      </c>
      <c r="G54" s="176" t="s">
        <v>1089</v>
      </c>
      <c r="H54" s="176" t="s">
        <v>32</v>
      </c>
      <c r="I54" s="176" t="s">
        <v>6</v>
      </c>
      <c r="J54" s="175" t="s">
        <v>1098</v>
      </c>
      <c r="K54" s="128">
        <v>50000</v>
      </c>
      <c r="L54" s="128">
        <v>35000</v>
      </c>
      <c r="M54" s="132" t="s">
        <v>1091</v>
      </c>
      <c r="N54" s="128">
        <v>35000</v>
      </c>
      <c r="O54" s="128">
        <v>20</v>
      </c>
      <c r="P54" s="128">
        <v>35000</v>
      </c>
      <c r="Q54" s="128" t="s">
        <v>1092</v>
      </c>
      <c r="R54" s="128">
        <v>20</v>
      </c>
      <c r="S54" s="177" t="s">
        <v>1335</v>
      </c>
      <c r="T54" s="177" t="s">
        <v>1336</v>
      </c>
    </row>
    <row r="55" spans="1:20" ht="94.5">
      <c r="A55" s="174">
        <v>48</v>
      </c>
      <c r="B55" s="128"/>
      <c r="C55" s="175" t="s">
        <v>1337</v>
      </c>
      <c r="D55" s="175" t="s">
        <v>1338</v>
      </c>
      <c r="E55" s="175" t="s">
        <v>1339</v>
      </c>
      <c r="F55" s="128" t="s">
        <v>191</v>
      </c>
      <c r="G55" s="176" t="s">
        <v>1089</v>
      </c>
      <c r="H55" s="176" t="s">
        <v>32</v>
      </c>
      <c r="I55" s="176" t="s">
        <v>6</v>
      </c>
      <c r="J55" s="175" t="s">
        <v>1340</v>
      </c>
      <c r="K55" s="128">
        <v>50000</v>
      </c>
      <c r="L55" s="128">
        <v>35000</v>
      </c>
      <c r="M55" s="132" t="s">
        <v>1091</v>
      </c>
      <c r="N55" s="128">
        <v>35000</v>
      </c>
      <c r="O55" s="128">
        <v>20</v>
      </c>
      <c r="P55" s="128">
        <v>35000</v>
      </c>
      <c r="Q55" s="128" t="s">
        <v>1092</v>
      </c>
      <c r="R55" s="128">
        <v>20</v>
      </c>
      <c r="S55" s="177" t="s">
        <v>1341</v>
      </c>
      <c r="T55" s="177" t="s">
        <v>1342</v>
      </c>
    </row>
    <row r="56" spans="1:20" ht="94.5">
      <c r="A56" s="174">
        <v>49</v>
      </c>
      <c r="B56" s="128"/>
      <c r="C56" s="175" t="s">
        <v>1343</v>
      </c>
      <c r="D56" s="175" t="s">
        <v>1344</v>
      </c>
      <c r="E56" s="175" t="s">
        <v>1345</v>
      </c>
      <c r="F56" s="128" t="s">
        <v>191</v>
      </c>
      <c r="G56" s="176" t="s">
        <v>1089</v>
      </c>
      <c r="H56" s="176" t="s">
        <v>48</v>
      </c>
      <c r="I56" s="176" t="s">
        <v>6</v>
      </c>
      <c r="J56" s="175" t="s">
        <v>1132</v>
      </c>
      <c r="K56" s="128">
        <v>50000</v>
      </c>
      <c r="L56" s="128">
        <v>35000</v>
      </c>
      <c r="M56" s="132" t="s">
        <v>1091</v>
      </c>
      <c r="N56" s="128">
        <v>35000</v>
      </c>
      <c r="O56" s="128">
        <v>20</v>
      </c>
      <c r="P56" s="128">
        <v>35000</v>
      </c>
      <c r="Q56" s="128" t="s">
        <v>1092</v>
      </c>
      <c r="R56" s="128">
        <v>20</v>
      </c>
      <c r="S56" s="178" t="s">
        <v>1346</v>
      </c>
      <c r="T56" s="177" t="s">
        <v>1347</v>
      </c>
    </row>
    <row r="57" spans="1:20" ht="141.75">
      <c r="A57" s="174">
        <v>50</v>
      </c>
      <c r="B57" s="128"/>
      <c r="C57" s="175" t="s">
        <v>1348</v>
      </c>
      <c r="D57" s="175" t="s">
        <v>1349</v>
      </c>
      <c r="E57" s="175" t="s">
        <v>1350</v>
      </c>
      <c r="F57" s="128" t="s">
        <v>191</v>
      </c>
      <c r="G57" s="176" t="s">
        <v>1089</v>
      </c>
      <c r="H57" s="176" t="s">
        <v>32</v>
      </c>
      <c r="I57" s="176" t="s">
        <v>6</v>
      </c>
      <c r="J57" s="175" t="s">
        <v>1098</v>
      </c>
      <c r="K57" s="128">
        <v>50000</v>
      </c>
      <c r="L57" s="128">
        <v>35000</v>
      </c>
      <c r="M57" s="132" t="s">
        <v>1091</v>
      </c>
      <c r="N57" s="128">
        <v>35000</v>
      </c>
      <c r="O57" s="128">
        <v>20</v>
      </c>
      <c r="P57" s="128">
        <v>35000</v>
      </c>
      <c r="Q57" s="128" t="s">
        <v>1092</v>
      </c>
      <c r="R57" s="128">
        <v>20</v>
      </c>
      <c r="S57" s="177" t="s">
        <v>1351</v>
      </c>
      <c r="T57" s="177" t="s">
        <v>1352</v>
      </c>
    </row>
    <row r="58" spans="1:20" ht="94.5">
      <c r="A58" s="174">
        <v>51</v>
      </c>
      <c r="B58" s="128"/>
      <c r="C58" s="175" t="s">
        <v>1353</v>
      </c>
      <c r="D58" s="175" t="s">
        <v>1354</v>
      </c>
      <c r="E58" s="175" t="s">
        <v>1355</v>
      </c>
      <c r="F58" s="128" t="s">
        <v>191</v>
      </c>
      <c r="G58" s="176" t="s">
        <v>1356</v>
      </c>
      <c r="H58" s="176" t="s">
        <v>48</v>
      </c>
      <c r="I58" s="176" t="s">
        <v>6</v>
      </c>
      <c r="J58" s="175" t="s">
        <v>1138</v>
      </c>
      <c r="K58" s="128">
        <v>50000</v>
      </c>
      <c r="L58" s="128">
        <v>35000</v>
      </c>
      <c r="M58" s="132" t="s">
        <v>1091</v>
      </c>
      <c r="N58" s="128">
        <v>35000</v>
      </c>
      <c r="O58" s="128">
        <v>20</v>
      </c>
      <c r="P58" s="128">
        <v>35000</v>
      </c>
      <c r="Q58" s="128" t="s">
        <v>1092</v>
      </c>
      <c r="R58" s="128">
        <v>20</v>
      </c>
      <c r="S58" s="177" t="s">
        <v>1357</v>
      </c>
      <c r="T58" s="177" t="s">
        <v>1358</v>
      </c>
    </row>
    <row r="59" spans="1:20" ht="94.5">
      <c r="A59" s="174">
        <v>52</v>
      </c>
      <c r="B59" s="128"/>
      <c r="C59" s="175" t="s">
        <v>1359</v>
      </c>
      <c r="D59" s="175" t="s">
        <v>1360</v>
      </c>
      <c r="E59" s="175" t="s">
        <v>1355</v>
      </c>
      <c r="F59" s="128" t="s">
        <v>191</v>
      </c>
      <c r="G59" s="176" t="s">
        <v>1356</v>
      </c>
      <c r="H59" s="176" t="s">
        <v>48</v>
      </c>
      <c r="I59" s="176" t="s">
        <v>6</v>
      </c>
      <c r="J59" s="175" t="s">
        <v>1177</v>
      </c>
      <c r="K59" s="128">
        <v>50000</v>
      </c>
      <c r="L59" s="128">
        <v>35000</v>
      </c>
      <c r="M59" s="132" t="s">
        <v>1091</v>
      </c>
      <c r="N59" s="128">
        <v>35000</v>
      </c>
      <c r="O59" s="128">
        <v>20</v>
      </c>
      <c r="P59" s="128">
        <v>35000</v>
      </c>
      <c r="Q59" s="128" t="s">
        <v>1092</v>
      </c>
      <c r="R59" s="128">
        <v>20</v>
      </c>
      <c r="S59" s="177" t="s">
        <v>1361</v>
      </c>
      <c r="T59" s="177" t="s">
        <v>1362</v>
      </c>
    </row>
    <row r="60" spans="1:20" ht="94.5">
      <c r="A60" s="174">
        <v>53</v>
      </c>
      <c r="B60" s="128"/>
      <c r="C60" s="175" t="s">
        <v>1363</v>
      </c>
      <c r="D60" s="175" t="s">
        <v>1364</v>
      </c>
      <c r="E60" s="175" t="s">
        <v>1365</v>
      </c>
      <c r="F60" s="128" t="s">
        <v>191</v>
      </c>
      <c r="G60" s="176" t="s">
        <v>1089</v>
      </c>
      <c r="H60" s="176" t="s">
        <v>48</v>
      </c>
      <c r="I60" s="176" t="s">
        <v>6</v>
      </c>
      <c r="J60" s="175" t="s">
        <v>1138</v>
      </c>
      <c r="K60" s="128">
        <v>50000</v>
      </c>
      <c r="L60" s="128">
        <v>35000</v>
      </c>
      <c r="M60" s="132" t="s">
        <v>1091</v>
      </c>
      <c r="N60" s="128">
        <v>35000</v>
      </c>
      <c r="O60" s="128">
        <v>20</v>
      </c>
      <c r="P60" s="128">
        <v>35000</v>
      </c>
      <c r="Q60" s="128" t="s">
        <v>1092</v>
      </c>
      <c r="R60" s="128">
        <v>20</v>
      </c>
      <c r="S60" s="177" t="s">
        <v>1366</v>
      </c>
      <c r="T60" s="177" t="s">
        <v>1367</v>
      </c>
    </row>
    <row r="61" spans="1:20" ht="110.25">
      <c r="A61" s="174">
        <v>54</v>
      </c>
      <c r="B61" s="128"/>
      <c r="C61" s="175" t="s">
        <v>1368</v>
      </c>
      <c r="D61" s="175" t="s">
        <v>1369</v>
      </c>
      <c r="E61" s="175" t="s">
        <v>1370</v>
      </c>
      <c r="F61" s="128" t="s">
        <v>191</v>
      </c>
      <c r="G61" s="176" t="s">
        <v>1089</v>
      </c>
      <c r="H61" s="176" t="s">
        <v>32</v>
      </c>
      <c r="I61" s="176" t="s">
        <v>6</v>
      </c>
      <c r="J61" s="175" t="s">
        <v>1371</v>
      </c>
      <c r="K61" s="128">
        <v>50000</v>
      </c>
      <c r="L61" s="128">
        <v>35000</v>
      </c>
      <c r="M61" s="132" t="s">
        <v>1091</v>
      </c>
      <c r="N61" s="128">
        <v>35000</v>
      </c>
      <c r="O61" s="128">
        <v>20</v>
      </c>
      <c r="P61" s="128">
        <v>35000</v>
      </c>
      <c r="Q61" s="128" t="s">
        <v>1092</v>
      </c>
      <c r="R61" s="128">
        <v>20</v>
      </c>
      <c r="S61" s="177" t="s">
        <v>1372</v>
      </c>
      <c r="T61" s="177" t="s">
        <v>1373</v>
      </c>
    </row>
    <row r="62" spans="1:20" ht="126">
      <c r="A62" s="174">
        <v>55</v>
      </c>
      <c r="B62" s="128"/>
      <c r="C62" s="175" t="s">
        <v>1374</v>
      </c>
      <c r="D62" s="175" t="s">
        <v>1375</v>
      </c>
      <c r="E62" s="175" t="s">
        <v>1376</v>
      </c>
      <c r="F62" s="128" t="s">
        <v>191</v>
      </c>
      <c r="G62" s="176" t="s">
        <v>1089</v>
      </c>
      <c r="H62" s="176" t="s">
        <v>32</v>
      </c>
      <c r="I62" s="176" t="s">
        <v>6</v>
      </c>
      <c r="J62" s="175" t="s">
        <v>1377</v>
      </c>
      <c r="K62" s="128">
        <v>50000</v>
      </c>
      <c r="L62" s="128">
        <v>35000</v>
      </c>
      <c r="M62" s="132" t="s">
        <v>1091</v>
      </c>
      <c r="N62" s="128">
        <v>35000</v>
      </c>
      <c r="O62" s="128">
        <v>20</v>
      </c>
      <c r="P62" s="128">
        <v>35000</v>
      </c>
      <c r="Q62" s="128" t="s">
        <v>1092</v>
      </c>
      <c r="R62" s="128">
        <v>20</v>
      </c>
      <c r="S62" s="177" t="s">
        <v>1378</v>
      </c>
      <c r="T62" s="177" t="s">
        <v>1379</v>
      </c>
    </row>
    <row r="63" spans="1:20" ht="126">
      <c r="A63" s="174">
        <v>56</v>
      </c>
      <c r="B63" s="128"/>
      <c r="C63" s="175" t="s">
        <v>1380</v>
      </c>
      <c r="D63" s="175" t="s">
        <v>1381</v>
      </c>
      <c r="E63" s="175" t="s">
        <v>1376</v>
      </c>
      <c r="F63" s="128" t="s">
        <v>191</v>
      </c>
      <c r="G63" s="176" t="s">
        <v>1089</v>
      </c>
      <c r="H63" s="176" t="s">
        <v>32</v>
      </c>
      <c r="I63" s="176" t="s">
        <v>6</v>
      </c>
      <c r="J63" s="175" t="s">
        <v>1115</v>
      </c>
      <c r="K63" s="128">
        <v>50000</v>
      </c>
      <c r="L63" s="128">
        <v>35000</v>
      </c>
      <c r="M63" s="132" t="s">
        <v>1091</v>
      </c>
      <c r="N63" s="128">
        <v>35000</v>
      </c>
      <c r="O63" s="128">
        <v>20</v>
      </c>
      <c r="P63" s="128">
        <v>35000</v>
      </c>
      <c r="Q63" s="128" t="s">
        <v>1092</v>
      </c>
      <c r="R63" s="128">
        <v>20</v>
      </c>
      <c r="S63" s="177" t="s">
        <v>1382</v>
      </c>
      <c r="T63" s="177" t="s">
        <v>1383</v>
      </c>
    </row>
    <row r="64" spans="1:20" ht="94.5">
      <c r="A64" s="174">
        <v>57</v>
      </c>
      <c r="B64" s="128"/>
      <c r="C64" s="175" t="s">
        <v>1384</v>
      </c>
      <c r="D64" s="175" t="s">
        <v>1385</v>
      </c>
      <c r="E64" s="175" t="s">
        <v>1277</v>
      </c>
      <c r="F64" s="128" t="s">
        <v>191</v>
      </c>
      <c r="G64" s="176" t="s">
        <v>1089</v>
      </c>
      <c r="H64" s="176" t="s">
        <v>48</v>
      </c>
      <c r="I64" s="176" t="s">
        <v>6</v>
      </c>
      <c r="J64" s="175" t="s">
        <v>1386</v>
      </c>
      <c r="K64" s="128">
        <v>50000</v>
      </c>
      <c r="L64" s="128">
        <v>35000</v>
      </c>
      <c r="M64" s="132" t="s">
        <v>1091</v>
      </c>
      <c r="N64" s="128">
        <v>35000</v>
      </c>
      <c r="O64" s="128">
        <v>20</v>
      </c>
      <c r="P64" s="128">
        <v>35000</v>
      </c>
      <c r="Q64" s="128" t="s">
        <v>1092</v>
      </c>
      <c r="R64" s="128">
        <v>20</v>
      </c>
      <c r="S64" s="177" t="s">
        <v>1387</v>
      </c>
      <c r="T64" s="177" t="s">
        <v>1388</v>
      </c>
    </row>
    <row r="65" spans="1:20" ht="157.5">
      <c r="A65" s="174">
        <v>58</v>
      </c>
      <c r="B65" s="128"/>
      <c r="C65" s="175" t="s">
        <v>1389</v>
      </c>
      <c r="D65" s="175" t="s">
        <v>1390</v>
      </c>
      <c r="E65" s="175" t="s">
        <v>1391</v>
      </c>
      <c r="F65" s="128" t="s">
        <v>191</v>
      </c>
      <c r="G65" s="176" t="s">
        <v>1089</v>
      </c>
      <c r="H65" s="176" t="s">
        <v>32</v>
      </c>
      <c r="I65" s="176" t="s">
        <v>6</v>
      </c>
      <c r="J65" s="175" t="s">
        <v>1392</v>
      </c>
      <c r="K65" s="128">
        <v>50000</v>
      </c>
      <c r="L65" s="128">
        <v>35000</v>
      </c>
      <c r="M65" s="132" t="s">
        <v>1091</v>
      </c>
      <c r="N65" s="128">
        <v>35000</v>
      </c>
      <c r="O65" s="128">
        <v>20</v>
      </c>
      <c r="P65" s="128">
        <v>35000</v>
      </c>
      <c r="Q65" s="128" t="s">
        <v>1092</v>
      </c>
      <c r="R65" s="128">
        <v>20</v>
      </c>
      <c r="S65" s="177" t="s">
        <v>1393</v>
      </c>
      <c r="T65" s="177" t="s">
        <v>1394</v>
      </c>
    </row>
    <row r="66" spans="1:20" ht="141.75">
      <c r="A66" s="174">
        <v>59</v>
      </c>
      <c r="B66" s="128"/>
      <c r="C66" s="175" t="s">
        <v>1395</v>
      </c>
      <c r="D66" s="175" t="s">
        <v>1396</v>
      </c>
      <c r="E66" s="175" t="s">
        <v>1397</v>
      </c>
      <c r="F66" s="128" t="s">
        <v>191</v>
      </c>
      <c r="G66" s="176" t="s">
        <v>1089</v>
      </c>
      <c r="H66" s="176" t="s">
        <v>48</v>
      </c>
      <c r="I66" s="176" t="s">
        <v>6</v>
      </c>
      <c r="J66" s="175" t="s">
        <v>1398</v>
      </c>
      <c r="K66" s="128">
        <v>200000</v>
      </c>
      <c r="L66" s="128">
        <v>140000</v>
      </c>
      <c r="M66" s="132" t="s">
        <v>1091</v>
      </c>
      <c r="N66" s="128">
        <v>140000</v>
      </c>
      <c r="O66" s="128">
        <v>20</v>
      </c>
      <c r="P66" s="128">
        <v>140000</v>
      </c>
      <c r="Q66" s="128" t="s">
        <v>1092</v>
      </c>
      <c r="R66" s="128">
        <v>20</v>
      </c>
      <c r="S66" s="177" t="s">
        <v>1399</v>
      </c>
      <c r="T66" s="177" t="s">
        <v>1400</v>
      </c>
    </row>
    <row r="67" spans="1:20" ht="110.25">
      <c r="A67" s="174">
        <v>60</v>
      </c>
      <c r="B67" s="128"/>
      <c r="C67" s="175" t="s">
        <v>1401</v>
      </c>
      <c r="D67" s="175" t="s">
        <v>1402</v>
      </c>
      <c r="E67" s="175" t="s">
        <v>1403</v>
      </c>
      <c r="F67" s="128" t="s">
        <v>191</v>
      </c>
      <c r="G67" s="176" t="s">
        <v>1089</v>
      </c>
      <c r="H67" s="176" t="s">
        <v>32</v>
      </c>
      <c r="I67" s="176" t="s">
        <v>6</v>
      </c>
      <c r="J67" s="175" t="s">
        <v>1404</v>
      </c>
      <c r="K67" s="128">
        <v>100000</v>
      </c>
      <c r="L67" s="128">
        <v>70000</v>
      </c>
      <c r="M67" s="132" t="s">
        <v>1091</v>
      </c>
      <c r="N67" s="128">
        <v>70000</v>
      </c>
      <c r="O67" s="128">
        <v>20</v>
      </c>
      <c r="P67" s="128">
        <v>70000</v>
      </c>
      <c r="Q67" s="128" t="s">
        <v>1092</v>
      </c>
      <c r="R67" s="128">
        <v>20</v>
      </c>
      <c r="S67" s="177" t="s">
        <v>1405</v>
      </c>
      <c r="T67" s="177" t="s">
        <v>1406</v>
      </c>
    </row>
    <row r="68" spans="1:20" ht="110.25">
      <c r="A68" s="174">
        <v>61</v>
      </c>
      <c r="B68" s="128"/>
      <c r="C68" s="175" t="s">
        <v>1407</v>
      </c>
      <c r="D68" s="175" t="s">
        <v>1408</v>
      </c>
      <c r="E68" s="175" t="s">
        <v>1409</v>
      </c>
      <c r="F68" s="128" t="s">
        <v>191</v>
      </c>
      <c r="G68" s="176" t="s">
        <v>1089</v>
      </c>
      <c r="H68" s="176" t="s">
        <v>32</v>
      </c>
      <c r="I68" s="176" t="s">
        <v>6</v>
      </c>
      <c r="J68" s="175" t="s">
        <v>1371</v>
      </c>
      <c r="K68" s="128">
        <v>100000</v>
      </c>
      <c r="L68" s="128">
        <v>70000</v>
      </c>
      <c r="M68" s="132" t="s">
        <v>1091</v>
      </c>
      <c r="N68" s="128">
        <v>70000</v>
      </c>
      <c r="O68" s="128">
        <v>20</v>
      </c>
      <c r="P68" s="128">
        <v>70000</v>
      </c>
      <c r="Q68" s="128" t="s">
        <v>1092</v>
      </c>
      <c r="R68" s="128">
        <v>20</v>
      </c>
      <c r="S68" s="177" t="s">
        <v>1410</v>
      </c>
      <c r="T68" s="177" t="s">
        <v>1411</v>
      </c>
    </row>
    <row r="69" spans="1:20" ht="78.75">
      <c r="A69" s="174">
        <v>62</v>
      </c>
      <c r="B69" s="128"/>
      <c r="C69" s="175" t="s">
        <v>1412</v>
      </c>
      <c r="D69" s="175" t="s">
        <v>1413</v>
      </c>
      <c r="E69" s="175" t="s">
        <v>1414</v>
      </c>
      <c r="F69" s="128" t="s">
        <v>191</v>
      </c>
      <c r="G69" s="176" t="s">
        <v>1089</v>
      </c>
      <c r="H69" s="176" t="s">
        <v>32</v>
      </c>
      <c r="I69" s="176" t="s">
        <v>6</v>
      </c>
      <c r="J69" s="175" t="s">
        <v>1415</v>
      </c>
      <c r="K69" s="128">
        <v>50000</v>
      </c>
      <c r="L69" s="128">
        <v>35000</v>
      </c>
      <c r="M69" s="132" t="s">
        <v>1091</v>
      </c>
      <c r="N69" s="128">
        <v>35000</v>
      </c>
      <c r="O69" s="128">
        <v>20</v>
      </c>
      <c r="P69" s="128">
        <v>35000</v>
      </c>
      <c r="Q69" s="128" t="s">
        <v>1092</v>
      </c>
      <c r="R69" s="128">
        <v>20</v>
      </c>
      <c r="S69" s="177" t="s">
        <v>1416</v>
      </c>
      <c r="T69" s="177" t="s">
        <v>1417</v>
      </c>
    </row>
    <row r="70" spans="1:20" ht="189">
      <c r="A70" s="174">
        <v>63</v>
      </c>
      <c r="B70" s="128"/>
      <c r="C70" s="175" t="s">
        <v>1418</v>
      </c>
      <c r="D70" s="175" t="s">
        <v>1419</v>
      </c>
      <c r="E70" s="175" t="s">
        <v>1420</v>
      </c>
      <c r="F70" s="128" t="s">
        <v>191</v>
      </c>
      <c r="G70" s="176" t="s">
        <v>1089</v>
      </c>
      <c r="H70" s="176" t="s">
        <v>32</v>
      </c>
      <c r="I70" s="176" t="s">
        <v>6</v>
      </c>
      <c r="J70" s="175" t="s">
        <v>1421</v>
      </c>
      <c r="K70" s="128">
        <v>70000</v>
      </c>
      <c r="L70" s="128">
        <v>49000</v>
      </c>
      <c r="M70" s="132" t="s">
        <v>1091</v>
      </c>
      <c r="N70" s="128">
        <v>49000</v>
      </c>
      <c r="O70" s="128">
        <v>20</v>
      </c>
      <c r="P70" s="128">
        <v>49000</v>
      </c>
      <c r="Q70" s="128" t="s">
        <v>1092</v>
      </c>
      <c r="R70" s="128">
        <v>20</v>
      </c>
      <c r="S70" s="177" t="s">
        <v>1422</v>
      </c>
      <c r="T70" s="177" t="s">
        <v>1423</v>
      </c>
    </row>
    <row r="71" spans="1:20" ht="94.5">
      <c r="A71" s="174">
        <v>64</v>
      </c>
      <c r="B71" s="128"/>
      <c r="C71" s="175" t="s">
        <v>1424</v>
      </c>
      <c r="D71" s="175" t="s">
        <v>1425</v>
      </c>
      <c r="E71" s="175" t="s">
        <v>1426</v>
      </c>
      <c r="F71" s="128" t="s">
        <v>191</v>
      </c>
      <c r="G71" s="176" t="s">
        <v>1089</v>
      </c>
      <c r="H71" s="176" t="s">
        <v>32</v>
      </c>
      <c r="I71" s="176" t="s">
        <v>6</v>
      </c>
      <c r="J71" s="175" t="s">
        <v>1427</v>
      </c>
      <c r="K71" s="128">
        <v>200000</v>
      </c>
      <c r="L71" s="128">
        <v>140000</v>
      </c>
      <c r="M71" s="132" t="s">
        <v>1091</v>
      </c>
      <c r="N71" s="128">
        <v>140000</v>
      </c>
      <c r="O71" s="128">
        <v>20</v>
      </c>
      <c r="P71" s="128">
        <v>140000</v>
      </c>
      <c r="Q71" s="128" t="s">
        <v>1092</v>
      </c>
      <c r="R71" s="128">
        <v>20</v>
      </c>
      <c r="S71" s="177" t="s">
        <v>1428</v>
      </c>
      <c r="T71" s="177" t="s">
        <v>1429</v>
      </c>
    </row>
    <row r="72" spans="1:20" ht="94.5">
      <c r="A72" s="174">
        <v>65</v>
      </c>
      <c r="B72" s="128"/>
      <c r="C72" s="175" t="s">
        <v>1430</v>
      </c>
      <c r="D72" s="175" t="s">
        <v>1431</v>
      </c>
      <c r="E72" s="175" t="s">
        <v>1432</v>
      </c>
      <c r="F72" s="128" t="s">
        <v>191</v>
      </c>
      <c r="G72" s="176" t="s">
        <v>1089</v>
      </c>
      <c r="H72" s="176" t="s">
        <v>48</v>
      </c>
      <c r="I72" s="176" t="s">
        <v>6</v>
      </c>
      <c r="J72" s="175" t="s">
        <v>1433</v>
      </c>
      <c r="K72" s="128">
        <v>100000</v>
      </c>
      <c r="L72" s="128">
        <v>70000</v>
      </c>
      <c r="M72" s="132" t="s">
        <v>1091</v>
      </c>
      <c r="N72" s="128">
        <v>70000</v>
      </c>
      <c r="O72" s="128">
        <v>20</v>
      </c>
      <c r="P72" s="128">
        <v>70000</v>
      </c>
      <c r="Q72" s="128" t="s">
        <v>1092</v>
      </c>
      <c r="R72" s="128">
        <v>20</v>
      </c>
      <c r="S72" s="177" t="s">
        <v>1434</v>
      </c>
      <c r="T72" s="177" t="s">
        <v>1435</v>
      </c>
    </row>
    <row r="73" spans="1:20" ht="110.25">
      <c r="A73" s="174">
        <v>66</v>
      </c>
      <c r="B73" s="128"/>
      <c r="C73" s="175" t="s">
        <v>1436</v>
      </c>
      <c r="D73" s="175" t="s">
        <v>1437</v>
      </c>
      <c r="E73" s="175" t="s">
        <v>1438</v>
      </c>
      <c r="F73" s="128" t="s">
        <v>191</v>
      </c>
      <c r="G73" s="176" t="s">
        <v>1089</v>
      </c>
      <c r="H73" s="176" t="s">
        <v>32</v>
      </c>
      <c r="I73" s="176" t="s">
        <v>6</v>
      </c>
      <c r="J73" s="175" t="s">
        <v>1115</v>
      </c>
      <c r="K73" s="128">
        <v>150000</v>
      </c>
      <c r="L73" s="128">
        <v>105000</v>
      </c>
      <c r="M73" s="132" t="s">
        <v>1091</v>
      </c>
      <c r="N73" s="128">
        <v>105000</v>
      </c>
      <c r="O73" s="128">
        <v>20</v>
      </c>
      <c r="P73" s="128">
        <v>105000</v>
      </c>
      <c r="Q73" s="128" t="s">
        <v>1092</v>
      </c>
      <c r="R73" s="128">
        <v>20</v>
      </c>
      <c r="S73" s="177" t="s">
        <v>1439</v>
      </c>
      <c r="T73" s="177" t="s">
        <v>1440</v>
      </c>
    </row>
    <row r="74" spans="1:20" ht="126">
      <c r="A74" s="174">
        <v>67</v>
      </c>
      <c r="B74" s="128"/>
      <c r="C74" s="175" t="s">
        <v>1441</v>
      </c>
      <c r="D74" s="175" t="s">
        <v>1442</v>
      </c>
      <c r="E74" s="175" t="s">
        <v>1443</v>
      </c>
      <c r="F74" s="128" t="s">
        <v>191</v>
      </c>
      <c r="G74" s="176" t="s">
        <v>1089</v>
      </c>
      <c r="H74" s="176" t="s">
        <v>32</v>
      </c>
      <c r="I74" s="176" t="s">
        <v>6</v>
      </c>
      <c r="J74" s="175" t="s">
        <v>1444</v>
      </c>
      <c r="K74" s="128">
        <v>100000</v>
      </c>
      <c r="L74" s="128">
        <v>70000</v>
      </c>
      <c r="M74" s="132" t="s">
        <v>1091</v>
      </c>
      <c r="N74" s="128">
        <v>70000</v>
      </c>
      <c r="O74" s="128">
        <v>20</v>
      </c>
      <c r="P74" s="128">
        <v>70000</v>
      </c>
      <c r="Q74" s="128" t="s">
        <v>1092</v>
      </c>
      <c r="R74" s="128">
        <v>20</v>
      </c>
      <c r="S74" s="177" t="s">
        <v>1445</v>
      </c>
      <c r="T74" s="177" t="s">
        <v>1446</v>
      </c>
    </row>
    <row r="75" spans="1:20" ht="110.25">
      <c r="A75" s="174">
        <v>68</v>
      </c>
      <c r="B75" s="128"/>
      <c r="C75" s="175" t="s">
        <v>1447</v>
      </c>
      <c r="D75" s="175" t="s">
        <v>1448</v>
      </c>
      <c r="E75" s="175" t="s">
        <v>1449</v>
      </c>
      <c r="F75" s="128" t="s">
        <v>191</v>
      </c>
      <c r="G75" s="176" t="s">
        <v>1089</v>
      </c>
      <c r="H75" s="176" t="s">
        <v>32</v>
      </c>
      <c r="I75" s="176" t="s">
        <v>6</v>
      </c>
      <c r="J75" s="175" t="s">
        <v>1109</v>
      </c>
      <c r="K75" s="128">
        <v>100000</v>
      </c>
      <c r="L75" s="128">
        <v>70000</v>
      </c>
      <c r="M75" s="132" t="s">
        <v>1091</v>
      </c>
      <c r="N75" s="128">
        <v>70000</v>
      </c>
      <c r="O75" s="128">
        <v>20</v>
      </c>
      <c r="P75" s="128">
        <v>70000</v>
      </c>
      <c r="Q75" s="128" t="s">
        <v>1092</v>
      </c>
      <c r="R75" s="128">
        <v>20</v>
      </c>
      <c r="S75" s="177" t="s">
        <v>1450</v>
      </c>
      <c r="T75" s="177" t="s">
        <v>1451</v>
      </c>
    </row>
    <row r="76" spans="1:20" ht="126">
      <c r="A76" s="174">
        <v>69</v>
      </c>
      <c r="B76" s="128"/>
      <c r="C76" s="175" t="s">
        <v>1452</v>
      </c>
      <c r="D76" s="175" t="s">
        <v>1453</v>
      </c>
      <c r="E76" s="175" t="s">
        <v>1454</v>
      </c>
      <c r="F76" s="128" t="s">
        <v>191</v>
      </c>
      <c r="G76" s="176" t="s">
        <v>1089</v>
      </c>
      <c r="H76" s="176" t="s">
        <v>32</v>
      </c>
      <c r="I76" s="176" t="s">
        <v>6</v>
      </c>
      <c r="J76" s="175" t="s">
        <v>1455</v>
      </c>
      <c r="K76" s="128">
        <v>100000</v>
      </c>
      <c r="L76" s="128">
        <v>70000</v>
      </c>
      <c r="M76" s="132" t="s">
        <v>1091</v>
      </c>
      <c r="N76" s="128">
        <v>70000</v>
      </c>
      <c r="O76" s="128">
        <v>20</v>
      </c>
      <c r="P76" s="128">
        <v>70000</v>
      </c>
      <c r="Q76" s="128" t="s">
        <v>1092</v>
      </c>
      <c r="R76" s="128">
        <v>20</v>
      </c>
      <c r="S76" s="177" t="s">
        <v>1456</v>
      </c>
      <c r="T76" s="177" t="s">
        <v>1457</v>
      </c>
    </row>
    <row r="77" spans="1:20" ht="94.5">
      <c r="A77" s="174">
        <v>70</v>
      </c>
      <c r="B77" s="128"/>
      <c r="C77" s="175" t="s">
        <v>1458</v>
      </c>
      <c r="D77" s="175" t="s">
        <v>1437</v>
      </c>
      <c r="E77" s="175" t="s">
        <v>1459</v>
      </c>
      <c r="F77" s="128" t="s">
        <v>191</v>
      </c>
      <c r="G77" s="176" t="s">
        <v>1089</v>
      </c>
      <c r="H77" s="176" t="s">
        <v>32</v>
      </c>
      <c r="I77" s="176" t="s">
        <v>6</v>
      </c>
      <c r="J77" s="175" t="s">
        <v>1460</v>
      </c>
      <c r="K77" s="128">
        <v>100000</v>
      </c>
      <c r="L77" s="128">
        <v>70000</v>
      </c>
      <c r="M77" s="132" t="s">
        <v>1091</v>
      </c>
      <c r="N77" s="128">
        <v>70000</v>
      </c>
      <c r="O77" s="128">
        <v>20</v>
      </c>
      <c r="P77" s="128">
        <v>70000</v>
      </c>
      <c r="Q77" s="128" t="s">
        <v>1092</v>
      </c>
      <c r="R77" s="128">
        <v>20</v>
      </c>
      <c r="S77" s="177" t="s">
        <v>1461</v>
      </c>
      <c r="T77" s="177" t="s">
        <v>1462</v>
      </c>
    </row>
    <row r="78" spans="1:20" ht="94.5">
      <c r="A78" s="174">
        <v>71</v>
      </c>
      <c r="B78" s="128"/>
      <c r="C78" s="175" t="s">
        <v>1463</v>
      </c>
      <c r="D78" s="175" t="s">
        <v>1464</v>
      </c>
      <c r="E78" s="175" t="s">
        <v>1465</v>
      </c>
      <c r="F78" s="128" t="s">
        <v>191</v>
      </c>
      <c r="G78" s="176" t="s">
        <v>1149</v>
      </c>
      <c r="H78" s="176" t="s">
        <v>32</v>
      </c>
      <c r="I78" s="176" t="s">
        <v>6</v>
      </c>
      <c r="J78" s="175" t="s">
        <v>1386</v>
      </c>
      <c r="K78" s="128">
        <v>180000</v>
      </c>
      <c r="L78" s="128">
        <v>125999.99999999999</v>
      </c>
      <c r="M78" s="132" t="s">
        <v>1091</v>
      </c>
      <c r="N78" s="128">
        <v>125999.99999999999</v>
      </c>
      <c r="O78" s="128">
        <v>20</v>
      </c>
      <c r="P78" s="128">
        <v>125999.99999999999</v>
      </c>
      <c r="Q78" s="128" t="s">
        <v>1092</v>
      </c>
      <c r="R78" s="128">
        <v>20</v>
      </c>
      <c r="S78" s="177" t="s">
        <v>1466</v>
      </c>
      <c r="T78" s="177" t="s">
        <v>1467</v>
      </c>
    </row>
    <row r="79" spans="1:20" ht="126">
      <c r="A79" s="174">
        <v>72</v>
      </c>
      <c r="B79" s="128"/>
      <c r="C79" s="175" t="s">
        <v>1468</v>
      </c>
      <c r="D79" s="175" t="s">
        <v>1469</v>
      </c>
      <c r="E79" s="175" t="s">
        <v>1470</v>
      </c>
      <c r="F79" s="128" t="s">
        <v>191</v>
      </c>
      <c r="G79" s="176" t="s">
        <v>1089</v>
      </c>
      <c r="H79" s="176" t="s">
        <v>32</v>
      </c>
      <c r="I79" s="176" t="s">
        <v>6</v>
      </c>
      <c r="J79" s="175" t="s">
        <v>1471</v>
      </c>
      <c r="K79" s="128">
        <v>100000</v>
      </c>
      <c r="L79" s="128">
        <v>70000</v>
      </c>
      <c r="M79" s="132" t="s">
        <v>1091</v>
      </c>
      <c r="N79" s="128">
        <v>70000</v>
      </c>
      <c r="O79" s="128">
        <v>20</v>
      </c>
      <c r="P79" s="128">
        <v>70000</v>
      </c>
      <c r="Q79" s="128" t="s">
        <v>1092</v>
      </c>
      <c r="R79" s="128">
        <v>20</v>
      </c>
      <c r="S79" s="177" t="s">
        <v>1472</v>
      </c>
      <c r="T79" s="177" t="s">
        <v>1473</v>
      </c>
    </row>
    <row r="80" spans="1:20" ht="63">
      <c r="A80" s="174">
        <v>73</v>
      </c>
      <c r="B80" s="128"/>
      <c r="C80" s="175" t="s">
        <v>1474</v>
      </c>
      <c r="D80" s="175" t="s">
        <v>1475</v>
      </c>
      <c r="E80" s="175" t="s">
        <v>1476</v>
      </c>
      <c r="F80" s="128" t="s">
        <v>191</v>
      </c>
      <c r="G80" s="176" t="s">
        <v>1089</v>
      </c>
      <c r="H80" s="176" t="s">
        <v>48</v>
      </c>
      <c r="I80" s="176" t="s">
        <v>6</v>
      </c>
      <c r="J80" s="175" t="s">
        <v>1371</v>
      </c>
      <c r="K80" s="128">
        <v>100000</v>
      </c>
      <c r="L80" s="128">
        <v>70000</v>
      </c>
      <c r="M80" s="132" t="s">
        <v>1091</v>
      </c>
      <c r="N80" s="128">
        <v>70000</v>
      </c>
      <c r="O80" s="128">
        <v>20</v>
      </c>
      <c r="P80" s="128">
        <v>70000</v>
      </c>
      <c r="Q80" s="128" t="s">
        <v>1092</v>
      </c>
      <c r="R80" s="128">
        <v>20</v>
      </c>
      <c r="S80" s="177" t="s">
        <v>1477</v>
      </c>
      <c r="T80" s="177" t="s">
        <v>1478</v>
      </c>
    </row>
    <row r="81" spans="1:20" ht="78.75">
      <c r="A81" s="174">
        <v>74</v>
      </c>
      <c r="B81" s="128"/>
      <c r="C81" s="175" t="s">
        <v>1479</v>
      </c>
      <c r="D81" s="175" t="s">
        <v>1480</v>
      </c>
      <c r="E81" s="175" t="s">
        <v>1481</v>
      </c>
      <c r="F81" s="128" t="s">
        <v>191</v>
      </c>
      <c r="G81" s="176" t="s">
        <v>1089</v>
      </c>
      <c r="H81" s="176" t="s">
        <v>32</v>
      </c>
      <c r="I81" s="176" t="s">
        <v>6</v>
      </c>
      <c r="J81" s="175" t="s">
        <v>1482</v>
      </c>
      <c r="K81" s="128">
        <v>100000</v>
      </c>
      <c r="L81" s="128">
        <v>70000</v>
      </c>
      <c r="M81" s="132" t="s">
        <v>1091</v>
      </c>
      <c r="N81" s="128">
        <v>70000</v>
      </c>
      <c r="O81" s="128">
        <v>20</v>
      </c>
      <c r="P81" s="128">
        <v>70000</v>
      </c>
      <c r="Q81" s="128" t="s">
        <v>1092</v>
      </c>
      <c r="R81" s="128">
        <v>20</v>
      </c>
      <c r="S81" s="177" t="s">
        <v>1483</v>
      </c>
      <c r="T81" s="177" t="s">
        <v>1484</v>
      </c>
    </row>
    <row r="82" spans="1:20" ht="94.5">
      <c r="A82" s="174">
        <v>75</v>
      </c>
      <c r="B82" s="128"/>
      <c r="C82" s="175" t="s">
        <v>1485</v>
      </c>
      <c r="D82" s="175" t="s">
        <v>1486</v>
      </c>
      <c r="E82" s="175" t="s">
        <v>1487</v>
      </c>
      <c r="F82" s="128" t="s">
        <v>191</v>
      </c>
      <c r="G82" s="176" t="s">
        <v>1089</v>
      </c>
      <c r="H82" s="176" t="s">
        <v>32</v>
      </c>
      <c r="I82" s="176" t="s">
        <v>6</v>
      </c>
      <c r="J82" s="175" t="s">
        <v>1488</v>
      </c>
      <c r="K82" s="128">
        <v>100000</v>
      </c>
      <c r="L82" s="128">
        <v>70000</v>
      </c>
      <c r="M82" s="132" t="s">
        <v>1091</v>
      </c>
      <c r="N82" s="128">
        <v>70000</v>
      </c>
      <c r="O82" s="128">
        <v>20</v>
      </c>
      <c r="P82" s="128">
        <v>70000</v>
      </c>
      <c r="Q82" s="128" t="s">
        <v>1092</v>
      </c>
      <c r="R82" s="128">
        <v>20</v>
      </c>
      <c r="S82" s="177" t="s">
        <v>1489</v>
      </c>
      <c r="T82" s="177" t="s">
        <v>1490</v>
      </c>
    </row>
    <row r="83" spans="1:20" ht="78.75">
      <c r="A83" s="174">
        <v>76</v>
      </c>
      <c r="B83" s="128"/>
      <c r="C83" s="175" t="s">
        <v>1491</v>
      </c>
      <c r="D83" s="175" t="s">
        <v>1492</v>
      </c>
      <c r="E83" s="175" t="s">
        <v>1493</v>
      </c>
      <c r="F83" s="128" t="s">
        <v>191</v>
      </c>
      <c r="G83" s="176" t="s">
        <v>1089</v>
      </c>
      <c r="H83" s="176" t="s">
        <v>32</v>
      </c>
      <c r="I83" s="176" t="s">
        <v>6</v>
      </c>
      <c r="J83" s="175" t="s">
        <v>1404</v>
      </c>
      <c r="K83" s="128">
        <v>100000</v>
      </c>
      <c r="L83" s="128">
        <v>70000</v>
      </c>
      <c r="M83" s="132" t="s">
        <v>1091</v>
      </c>
      <c r="N83" s="128">
        <v>70000</v>
      </c>
      <c r="O83" s="128">
        <v>20</v>
      </c>
      <c r="P83" s="128">
        <v>70000</v>
      </c>
      <c r="Q83" s="128" t="s">
        <v>1092</v>
      </c>
      <c r="R83" s="128">
        <v>20</v>
      </c>
      <c r="S83" s="177" t="s">
        <v>1494</v>
      </c>
      <c r="T83" s="177" t="s">
        <v>1495</v>
      </c>
    </row>
    <row r="84" spans="1:20" ht="47.25">
      <c r="A84" s="174">
        <v>77</v>
      </c>
      <c r="B84" s="128"/>
      <c r="C84" s="175" t="s">
        <v>1496</v>
      </c>
      <c r="D84" s="175" t="s">
        <v>1497</v>
      </c>
      <c r="E84" s="175" t="s">
        <v>1498</v>
      </c>
      <c r="F84" s="128" t="s">
        <v>191</v>
      </c>
      <c r="G84" s="176" t="s">
        <v>1089</v>
      </c>
      <c r="H84" s="176" t="s">
        <v>32</v>
      </c>
      <c r="I84" s="176" t="s">
        <v>6</v>
      </c>
      <c r="J84" s="175" t="s">
        <v>1499</v>
      </c>
      <c r="K84" s="128">
        <v>200000</v>
      </c>
      <c r="L84" s="128">
        <v>140000</v>
      </c>
      <c r="M84" s="132" t="s">
        <v>1091</v>
      </c>
      <c r="N84" s="128">
        <v>140000</v>
      </c>
      <c r="O84" s="128">
        <v>20</v>
      </c>
      <c r="P84" s="128">
        <v>140000</v>
      </c>
      <c r="Q84" s="128" t="s">
        <v>1092</v>
      </c>
      <c r="R84" s="128">
        <v>20</v>
      </c>
      <c r="S84" s="177" t="s">
        <v>1500</v>
      </c>
      <c r="T84" s="177" t="s">
        <v>1501</v>
      </c>
    </row>
    <row r="85" spans="1:20" ht="78.75">
      <c r="A85" s="174">
        <v>78</v>
      </c>
      <c r="B85" s="128"/>
      <c r="C85" s="175" t="s">
        <v>1164</v>
      </c>
      <c r="D85" s="175" t="s">
        <v>1502</v>
      </c>
      <c r="E85" s="175" t="s">
        <v>1503</v>
      </c>
      <c r="F85" s="128" t="s">
        <v>191</v>
      </c>
      <c r="G85" s="176" t="s">
        <v>1089</v>
      </c>
      <c r="H85" s="176" t="s">
        <v>48</v>
      </c>
      <c r="I85" s="176" t="s">
        <v>6</v>
      </c>
      <c r="J85" s="175" t="s">
        <v>1138</v>
      </c>
      <c r="K85" s="128">
        <v>100000</v>
      </c>
      <c r="L85" s="128">
        <v>70000</v>
      </c>
      <c r="M85" s="132" t="s">
        <v>1091</v>
      </c>
      <c r="N85" s="128">
        <v>70000</v>
      </c>
      <c r="O85" s="128">
        <v>20</v>
      </c>
      <c r="P85" s="128">
        <v>70000</v>
      </c>
      <c r="Q85" s="128" t="s">
        <v>1092</v>
      </c>
      <c r="R85" s="128">
        <v>20</v>
      </c>
      <c r="S85" s="177" t="s">
        <v>1504</v>
      </c>
      <c r="T85" s="177" t="s">
        <v>1505</v>
      </c>
    </row>
    <row r="86" spans="1:20" ht="78.75">
      <c r="A86" s="174">
        <v>79</v>
      </c>
      <c r="B86" s="128"/>
      <c r="C86" s="175" t="s">
        <v>1506</v>
      </c>
      <c r="D86" s="175" t="s">
        <v>1507</v>
      </c>
      <c r="E86" s="175" t="s">
        <v>1508</v>
      </c>
      <c r="F86" s="128" t="s">
        <v>191</v>
      </c>
      <c r="G86" s="176" t="s">
        <v>1089</v>
      </c>
      <c r="H86" s="176" t="s">
        <v>32</v>
      </c>
      <c r="I86" s="176" t="s">
        <v>6</v>
      </c>
      <c r="J86" s="175" t="s">
        <v>1098</v>
      </c>
      <c r="K86" s="128">
        <v>100000</v>
      </c>
      <c r="L86" s="128">
        <v>70000</v>
      </c>
      <c r="M86" s="132" t="s">
        <v>1091</v>
      </c>
      <c r="N86" s="128">
        <v>70000</v>
      </c>
      <c r="O86" s="128">
        <v>20</v>
      </c>
      <c r="P86" s="128">
        <v>70000</v>
      </c>
      <c r="Q86" s="128" t="s">
        <v>1092</v>
      </c>
      <c r="R86" s="128">
        <v>20</v>
      </c>
      <c r="S86" s="177" t="s">
        <v>1509</v>
      </c>
      <c r="T86" s="177" t="s">
        <v>1510</v>
      </c>
    </row>
    <row r="87" spans="1:20" ht="94.5">
      <c r="A87" s="174">
        <v>80</v>
      </c>
      <c r="B87" s="128"/>
      <c r="C87" s="175" t="s">
        <v>1511</v>
      </c>
      <c r="D87" s="175" t="s">
        <v>1512</v>
      </c>
      <c r="E87" s="175" t="s">
        <v>1513</v>
      </c>
      <c r="F87" s="128" t="s">
        <v>191</v>
      </c>
      <c r="G87" s="176" t="s">
        <v>1089</v>
      </c>
      <c r="H87" s="176" t="s">
        <v>32</v>
      </c>
      <c r="I87" s="176" t="s">
        <v>6</v>
      </c>
      <c r="J87" s="175" t="s">
        <v>1514</v>
      </c>
      <c r="K87" s="128">
        <v>100000</v>
      </c>
      <c r="L87" s="128">
        <v>70000</v>
      </c>
      <c r="M87" s="132" t="s">
        <v>1091</v>
      </c>
      <c r="N87" s="128">
        <v>70000</v>
      </c>
      <c r="O87" s="128">
        <v>20</v>
      </c>
      <c r="P87" s="128">
        <v>70000</v>
      </c>
      <c r="Q87" s="128" t="s">
        <v>1092</v>
      </c>
      <c r="R87" s="128">
        <v>20</v>
      </c>
      <c r="S87" s="177" t="s">
        <v>1515</v>
      </c>
      <c r="T87" s="177" t="s">
        <v>1516</v>
      </c>
    </row>
    <row r="88" spans="1:20" ht="94.5">
      <c r="A88" s="174">
        <v>81</v>
      </c>
      <c r="B88" s="128"/>
      <c r="C88" s="175" t="s">
        <v>1517</v>
      </c>
      <c r="D88" s="175" t="s">
        <v>1518</v>
      </c>
      <c r="E88" s="175" t="s">
        <v>1519</v>
      </c>
      <c r="F88" s="128" t="s">
        <v>191</v>
      </c>
      <c r="G88" s="176" t="s">
        <v>1089</v>
      </c>
      <c r="H88" s="176" t="s">
        <v>32</v>
      </c>
      <c r="I88" s="176" t="s">
        <v>6</v>
      </c>
      <c r="J88" s="175" t="s">
        <v>1329</v>
      </c>
      <c r="K88" s="128">
        <v>100000</v>
      </c>
      <c r="L88" s="128">
        <v>70000</v>
      </c>
      <c r="M88" s="132" t="s">
        <v>1091</v>
      </c>
      <c r="N88" s="128">
        <v>70000</v>
      </c>
      <c r="O88" s="128">
        <v>20</v>
      </c>
      <c r="P88" s="128">
        <v>70000</v>
      </c>
      <c r="Q88" s="128" t="s">
        <v>1092</v>
      </c>
      <c r="R88" s="128">
        <v>20</v>
      </c>
      <c r="S88" s="177" t="s">
        <v>1520</v>
      </c>
      <c r="T88" s="177" t="s">
        <v>1521</v>
      </c>
    </row>
    <row r="89" spans="1:20" ht="141.75">
      <c r="A89" s="174">
        <v>82</v>
      </c>
      <c r="B89" s="128"/>
      <c r="C89" s="175" t="s">
        <v>1522</v>
      </c>
      <c r="D89" s="175" t="s">
        <v>1523</v>
      </c>
      <c r="E89" s="175" t="s">
        <v>1524</v>
      </c>
      <c r="F89" s="128" t="s">
        <v>191</v>
      </c>
      <c r="G89" s="176" t="s">
        <v>1089</v>
      </c>
      <c r="H89" s="176" t="s">
        <v>32</v>
      </c>
      <c r="I89" s="176" t="s">
        <v>6</v>
      </c>
      <c r="J89" s="175" t="s">
        <v>1525</v>
      </c>
      <c r="K89" s="128">
        <v>100000</v>
      </c>
      <c r="L89" s="128">
        <v>70000</v>
      </c>
      <c r="M89" s="132" t="s">
        <v>1091</v>
      </c>
      <c r="N89" s="128">
        <v>70000</v>
      </c>
      <c r="O89" s="128">
        <v>20</v>
      </c>
      <c r="P89" s="128">
        <v>70000</v>
      </c>
      <c r="Q89" s="128" t="s">
        <v>1092</v>
      </c>
      <c r="R89" s="128">
        <v>20</v>
      </c>
      <c r="S89" s="177" t="s">
        <v>1526</v>
      </c>
      <c r="T89" s="177" t="s">
        <v>1527</v>
      </c>
    </row>
    <row r="90" spans="1:20" ht="94.5">
      <c r="A90" s="174">
        <v>83</v>
      </c>
      <c r="B90" s="128"/>
      <c r="C90" s="175" t="s">
        <v>1381</v>
      </c>
      <c r="D90" s="175" t="s">
        <v>1528</v>
      </c>
      <c r="E90" s="175" t="s">
        <v>1529</v>
      </c>
      <c r="F90" s="128" t="s">
        <v>191</v>
      </c>
      <c r="G90" s="176" t="s">
        <v>1089</v>
      </c>
      <c r="H90" s="176" t="s">
        <v>32</v>
      </c>
      <c r="I90" s="176" t="s">
        <v>6</v>
      </c>
      <c r="J90" s="175" t="s">
        <v>1132</v>
      </c>
      <c r="K90" s="128">
        <v>100000</v>
      </c>
      <c r="L90" s="128">
        <v>70000</v>
      </c>
      <c r="M90" s="132" t="s">
        <v>1091</v>
      </c>
      <c r="N90" s="128">
        <v>70000</v>
      </c>
      <c r="O90" s="128">
        <v>20</v>
      </c>
      <c r="P90" s="128">
        <v>70000</v>
      </c>
      <c r="Q90" s="128" t="s">
        <v>1092</v>
      </c>
      <c r="R90" s="128">
        <v>20</v>
      </c>
      <c r="S90" s="177" t="s">
        <v>1530</v>
      </c>
      <c r="T90" s="177" t="s">
        <v>1531</v>
      </c>
    </row>
    <row r="91" spans="1:20" ht="126">
      <c r="A91" s="174">
        <v>84</v>
      </c>
      <c r="B91" s="128"/>
      <c r="C91" s="175" t="s">
        <v>1532</v>
      </c>
      <c r="D91" s="175" t="s">
        <v>1533</v>
      </c>
      <c r="E91" s="175" t="s">
        <v>1534</v>
      </c>
      <c r="F91" s="128" t="s">
        <v>191</v>
      </c>
      <c r="G91" s="176" t="s">
        <v>1089</v>
      </c>
      <c r="H91" s="176" t="s">
        <v>32</v>
      </c>
      <c r="I91" s="176" t="s">
        <v>6</v>
      </c>
      <c r="J91" s="175" t="s">
        <v>1535</v>
      </c>
      <c r="K91" s="128">
        <v>100000</v>
      </c>
      <c r="L91" s="128">
        <v>70000</v>
      </c>
      <c r="M91" s="132" t="s">
        <v>1091</v>
      </c>
      <c r="N91" s="128">
        <v>70000</v>
      </c>
      <c r="O91" s="128">
        <v>20</v>
      </c>
      <c r="P91" s="128">
        <v>70000</v>
      </c>
      <c r="Q91" s="128" t="s">
        <v>1092</v>
      </c>
      <c r="R91" s="128">
        <v>20</v>
      </c>
      <c r="S91" s="177" t="s">
        <v>1536</v>
      </c>
      <c r="T91" s="177" t="s">
        <v>1537</v>
      </c>
    </row>
    <row r="92" spans="1:20" ht="90">
      <c r="A92" s="174">
        <v>85</v>
      </c>
      <c r="B92" s="29"/>
      <c r="C92" s="180" t="s">
        <v>1538</v>
      </c>
      <c r="D92" s="180" t="s">
        <v>1539</v>
      </c>
      <c r="E92" s="180" t="s">
        <v>1540</v>
      </c>
      <c r="F92" s="29" t="s">
        <v>191</v>
      </c>
      <c r="G92" s="180" t="s">
        <v>31</v>
      </c>
      <c r="H92" s="180" t="s">
        <v>32</v>
      </c>
      <c r="I92" s="181" t="s">
        <v>6</v>
      </c>
      <c r="J92" s="180" t="s">
        <v>1541</v>
      </c>
      <c r="K92" s="29">
        <v>50000</v>
      </c>
      <c r="L92" s="182">
        <v>35000</v>
      </c>
      <c r="M92" s="183" t="s">
        <v>1542</v>
      </c>
      <c r="N92" s="182">
        <v>35000</v>
      </c>
      <c r="O92" s="29">
        <v>20</v>
      </c>
      <c r="P92" s="182">
        <v>35000</v>
      </c>
      <c r="Q92" s="29" t="s">
        <v>1543</v>
      </c>
      <c r="R92" s="29">
        <v>20</v>
      </c>
      <c r="S92" s="184" t="s">
        <v>1544</v>
      </c>
      <c r="T92" s="184" t="s">
        <v>1545</v>
      </c>
    </row>
    <row r="93" spans="1:20" ht="60">
      <c r="A93" s="174">
        <v>86</v>
      </c>
      <c r="B93" s="29"/>
      <c r="C93" s="180" t="s">
        <v>1546</v>
      </c>
      <c r="D93" s="180" t="s">
        <v>1547</v>
      </c>
      <c r="E93" s="180" t="s">
        <v>1548</v>
      </c>
      <c r="F93" s="29" t="s">
        <v>191</v>
      </c>
      <c r="G93" s="180" t="s">
        <v>31</v>
      </c>
      <c r="H93" s="180" t="s">
        <v>48</v>
      </c>
      <c r="I93" s="29" t="s">
        <v>6</v>
      </c>
      <c r="J93" s="180" t="s">
        <v>1549</v>
      </c>
      <c r="K93" s="29">
        <v>50000</v>
      </c>
      <c r="L93" s="182">
        <v>35000</v>
      </c>
      <c r="M93" s="183" t="s">
        <v>1542</v>
      </c>
      <c r="N93" s="182">
        <v>35000</v>
      </c>
      <c r="O93" s="29">
        <v>20</v>
      </c>
      <c r="P93" s="182">
        <v>35000</v>
      </c>
      <c r="Q93" s="29" t="s">
        <v>1543</v>
      </c>
      <c r="R93" s="29">
        <v>20</v>
      </c>
      <c r="S93" s="184" t="s">
        <v>1550</v>
      </c>
      <c r="T93" s="184" t="s">
        <v>1551</v>
      </c>
    </row>
    <row r="94" spans="1:20" ht="75">
      <c r="A94" s="174">
        <v>87</v>
      </c>
      <c r="B94" s="29"/>
      <c r="C94" s="180" t="s">
        <v>1552</v>
      </c>
      <c r="D94" s="180" t="s">
        <v>1553</v>
      </c>
      <c r="E94" s="180" t="s">
        <v>1554</v>
      </c>
      <c r="F94" s="29" t="s">
        <v>191</v>
      </c>
      <c r="G94" s="180" t="s">
        <v>31</v>
      </c>
      <c r="H94" s="180" t="s">
        <v>32</v>
      </c>
      <c r="I94" s="29" t="s">
        <v>6</v>
      </c>
      <c r="J94" s="180" t="s">
        <v>1555</v>
      </c>
      <c r="K94" s="29">
        <v>50000</v>
      </c>
      <c r="L94" s="182">
        <v>35000</v>
      </c>
      <c r="M94" s="183" t="s">
        <v>1542</v>
      </c>
      <c r="N94" s="182">
        <v>35000</v>
      </c>
      <c r="O94" s="29">
        <v>20</v>
      </c>
      <c r="P94" s="182">
        <v>35000</v>
      </c>
      <c r="Q94" s="29" t="s">
        <v>1543</v>
      </c>
      <c r="R94" s="29">
        <v>20</v>
      </c>
      <c r="S94" s="184" t="s">
        <v>1556</v>
      </c>
      <c r="T94" s="184" t="s">
        <v>1557</v>
      </c>
    </row>
    <row r="95" spans="1:20" ht="75">
      <c r="A95" s="174">
        <v>88</v>
      </c>
      <c r="B95" s="29"/>
      <c r="C95" s="180" t="s">
        <v>1558</v>
      </c>
      <c r="D95" s="180" t="s">
        <v>1559</v>
      </c>
      <c r="E95" s="180" t="s">
        <v>1560</v>
      </c>
      <c r="F95" s="29" t="s">
        <v>191</v>
      </c>
      <c r="G95" s="180" t="s">
        <v>31</v>
      </c>
      <c r="H95" s="180" t="s">
        <v>48</v>
      </c>
      <c r="I95" s="29" t="s">
        <v>6</v>
      </c>
      <c r="J95" s="180" t="s">
        <v>1549</v>
      </c>
      <c r="K95" s="29">
        <v>50000</v>
      </c>
      <c r="L95" s="182">
        <v>35000</v>
      </c>
      <c r="M95" s="183" t="s">
        <v>1542</v>
      </c>
      <c r="N95" s="182">
        <v>35000</v>
      </c>
      <c r="O95" s="29">
        <v>20</v>
      </c>
      <c r="P95" s="182">
        <v>35000</v>
      </c>
      <c r="Q95" s="29" t="s">
        <v>1543</v>
      </c>
      <c r="R95" s="29">
        <v>20</v>
      </c>
      <c r="S95" s="184" t="s">
        <v>1561</v>
      </c>
      <c r="T95" s="184" t="s">
        <v>1562</v>
      </c>
    </row>
    <row r="96" spans="1:20" ht="90">
      <c r="A96" s="174">
        <v>89</v>
      </c>
      <c r="B96" s="29"/>
      <c r="C96" s="180" t="s">
        <v>1563</v>
      </c>
      <c r="D96" s="180" t="s">
        <v>1564</v>
      </c>
      <c r="E96" s="180" t="s">
        <v>1565</v>
      </c>
      <c r="F96" s="29" t="s">
        <v>191</v>
      </c>
      <c r="G96" s="180" t="s">
        <v>31</v>
      </c>
      <c r="H96" s="180" t="s">
        <v>48</v>
      </c>
      <c r="I96" s="29" t="s">
        <v>6</v>
      </c>
      <c r="J96" s="180" t="s">
        <v>1555</v>
      </c>
      <c r="K96" s="29">
        <v>50000</v>
      </c>
      <c r="L96" s="182">
        <v>35000</v>
      </c>
      <c r="M96" s="183" t="s">
        <v>1542</v>
      </c>
      <c r="N96" s="182">
        <v>35000</v>
      </c>
      <c r="O96" s="29">
        <v>20</v>
      </c>
      <c r="P96" s="182">
        <v>35000</v>
      </c>
      <c r="Q96" s="29" t="s">
        <v>1543</v>
      </c>
      <c r="R96" s="29">
        <v>20</v>
      </c>
      <c r="S96" s="184" t="s">
        <v>1566</v>
      </c>
      <c r="T96" s="184" t="s">
        <v>1567</v>
      </c>
    </row>
    <row r="97" spans="1:20" ht="114.75">
      <c r="A97" s="174">
        <v>90</v>
      </c>
      <c r="B97" s="29"/>
      <c r="C97" s="180" t="s">
        <v>1086</v>
      </c>
      <c r="D97" s="180" t="s">
        <v>1087</v>
      </c>
      <c r="E97" s="185" t="s">
        <v>1088</v>
      </c>
      <c r="F97" s="29" t="s">
        <v>191</v>
      </c>
      <c r="G97" s="180" t="s">
        <v>1089</v>
      </c>
      <c r="H97" s="180" t="s">
        <v>48</v>
      </c>
      <c r="I97" s="66" t="s">
        <v>6</v>
      </c>
      <c r="J97" s="180" t="s">
        <v>1138</v>
      </c>
      <c r="K97" s="29">
        <v>0</v>
      </c>
      <c r="L97" s="29">
        <v>10000</v>
      </c>
      <c r="M97" s="29" t="s">
        <v>1542</v>
      </c>
      <c r="N97" s="180">
        <v>15000</v>
      </c>
      <c r="O97" s="29">
        <v>20</v>
      </c>
      <c r="P97" s="180">
        <v>15000</v>
      </c>
      <c r="Q97" s="29" t="s">
        <v>1543</v>
      </c>
      <c r="R97" s="29">
        <v>20</v>
      </c>
      <c r="S97" s="184" t="s">
        <v>1093</v>
      </c>
      <c r="T97" s="184" t="s">
        <v>1094</v>
      </c>
    </row>
    <row r="98" spans="1:20" ht="135">
      <c r="A98" s="174">
        <v>91</v>
      </c>
      <c r="B98" s="29"/>
      <c r="C98" s="180" t="s">
        <v>1095</v>
      </c>
      <c r="D98" s="180" t="s">
        <v>1096</v>
      </c>
      <c r="E98" s="186" t="s">
        <v>1097</v>
      </c>
      <c r="F98" s="29" t="s">
        <v>191</v>
      </c>
      <c r="G98" s="180" t="s">
        <v>1089</v>
      </c>
      <c r="H98" s="180" t="s">
        <v>32</v>
      </c>
      <c r="I98" s="180" t="s">
        <v>5</v>
      </c>
      <c r="J98" s="180" t="s">
        <v>1098</v>
      </c>
      <c r="K98" s="29">
        <v>0</v>
      </c>
      <c r="L98" s="29">
        <v>10000</v>
      </c>
      <c r="M98" s="29" t="s">
        <v>1542</v>
      </c>
      <c r="N98" s="180">
        <v>15000</v>
      </c>
      <c r="O98" s="29">
        <v>20</v>
      </c>
      <c r="P98" s="180">
        <v>15000</v>
      </c>
      <c r="Q98" s="29" t="s">
        <v>1543</v>
      </c>
      <c r="R98" s="29">
        <v>20</v>
      </c>
      <c r="S98" s="184" t="s">
        <v>1099</v>
      </c>
      <c r="T98" s="184" t="s">
        <v>1100</v>
      </c>
    </row>
    <row r="99" spans="1:20" ht="165">
      <c r="A99" s="174">
        <v>92</v>
      </c>
      <c r="B99" s="29"/>
      <c r="C99" s="180" t="s">
        <v>1101</v>
      </c>
      <c r="D99" s="180" t="s">
        <v>1102</v>
      </c>
      <c r="E99" s="186" t="s">
        <v>1103</v>
      </c>
      <c r="F99" s="29" t="s">
        <v>191</v>
      </c>
      <c r="G99" s="180" t="s">
        <v>1089</v>
      </c>
      <c r="H99" s="180" t="s">
        <v>48</v>
      </c>
      <c r="I99" s="66" t="s">
        <v>6</v>
      </c>
      <c r="J99" s="180" t="s">
        <v>1098</v>
      </c>
      <c r="K99" s="29">
        <v>0</v>
      </c>
      <c r="L99" s="29">
        <v>10000</v>
      </c>
      <c r="M99" s="29" t="s">
        <v>1542</v>
      </c>
      <c r="N99" s="180">
        <v>15000</v>
      </c>
      <c r="O99" s="29">
        <v>20</v>
      </c>
      <c r="P99" s="180">
        <v>15000</v>
      </c>
      <c r="Q99" s="29" t="s">
        <v>1543</v>
      </c>
      <c r="R99" s="29">
        <v>20</v>
      </c>
      <c r="S99" s="184" t="s">
        <v>1104</v>
      </c>
      <c r="T99" s="184" t="s">
        <v>1105</v>
      </c>
    </row>
    <row r="100" spans="1:20" ht="105">
      <c r="A100" s="174">
        <v>93</v>
      </c>
      <c r="B100" s="29"/>
      <c r="C100" s="180" t="s">
        <v>1106</v>
      </c>
      <c r="D100" s="180" t="s">
        <v>1107</v>
      </c>
      <c r="E100" s="186" t="s">
        <v>1108</v>
      </c>
      <c r="F100" s="29" t="s">
        <v>191</v>
      </c>
      <c r="G100" s="180" t="s">
        <v>1089</v>
      </c>
      <c r="H100" s="180" t="s">
        <v>32</v>
      </c>
      <c r="I100" s="66" t="s">
        <v>6</v>
      </c>
      <c r="J100" s="180" t="s">
        <v>1109</v>
      </c>
      <c r="K100" s="29">
        <v>0</v>
      </c>
      <c r="L100" s="29">
        <v>10000</v>
      </c>
      <c r="M100" s="29" t="s">
        <v>1542</v>
      </c>
      <c r="N100" s="180">
        <v>15000</v>
      </c>
      <c r="O100" s="29">
        <v>20</v>
      </c>
      <c r="P100" s="180">
        <v>15000</v>
      </c>
      <c r="Q100" s="29" t="s">
        <v>1543</v>
      </c>
      <c r="R100" s="29">
        <v>20</v>
      </c>
      <c r="S100" s="184" t="s">
        <v>1110</v>
      </c>
      <c r="T100" s="184" t="s">
        <v>1111</v>
      </c>
    </row>
    <row r="101" spans="1:20" ht="120">
      <c r="A101" s="174">
        <v>94</v>
      </c>
      <c r="B101" s="29"/>
      <c r="C101" s="180" t="s">
        <v>1112</v>
      </c>
      <c r="D101" s="180" t="s">
        <v>1113</v>
      </c>
      <c r="E101" s="186" t="s">
        <v>1114</v>
      </c>
      <c r="F101" s="29" t="s">
        <v>191</v>
      </c>
      <c r="G101" s="180" t="s">
        <v>1089</v>
      </c>
      <c r="H101" s="180" t="s">
        <v>32</v>
      </c>
      <c r="I101" s="66" t="s">
        <v>6</v>
      </c>
      <c r="J101" s="180" t="s">
        <v>1115</v>
      </c>
      <c r="K101" s="29">
        <v>0</v>
      </c>
      <c r="L101" s="29">
        <v>10000</v>
      </c>
      <c r="M101" s="29" t="s">
        <v>1542</v>
      </c>
      <c r="N101" s="180">
        <v>15000</v>
      </c>
      <c r="O101" s="29">
        <v>20</v>
      </c>
      <c r="P101" s="180">
        <v>15000</v>
      </c>
      <c r="Q101" s="29" t="s">
        <v>1543</v>
      </c>
      <c r="R101" s="29">
        <v>20</v>
      </c>
      <c r="S101" s="184" t="s">
        <v>1116</v>
      </c>
      <c r="T101" s="184" t="s">
        <v>1117</v>
      </c>
    </row>
    <row r="102" spans="1:20" ht="60">
      <c r="A102" s="174">
        <v>95</v>
      </c>
      <c r="B102" s="29"/>
      <c r="C102" s="180" t="s">
        <v>1118</v>
      </c>
      <c r="D102" s="180" t="s">
        <v>1119</v>
      </c>
      <c r="E102" s="186" t="s">
        <v>1120</v>
      </c>
      <c r="F102" s="29" t="s">
        <v>191</v>
      </c>
      <c r="G102" s="180" t="s">
        <v>1089</v>
      </c>
      <c r="H102" s="180" t="s">
        <v>32</v>
      </c>
      <c r="I102" s="66" t="s">
        <v>6</v>
      </c>
      <c r="J102" s="180" t="s">
        <v>1098</v>
      </c>
      <c r="K102" s="29">
        <v>0</v>
      </c>
      <c r="L102" s="29">
        <v>10000</v>
      </c>
      <c r="M102" s="29" t="s">
        <v>1542</v>
      </c>
      <c r="N102" s="180">
        <v>15000</v>
      </c>
      <c r="O102" s="29">
        <v>20</v>
      </c>
      <c r="P102" s="180">
        <v>15000</v>
      </c>
      <c r="Q102" s="29" t="s">
        <v>1543</v>
      </c>
      <c r="R102" s="29">
        <v>20</v>
      </c>
      <c r="S102" s="184" t="s">
        <v>1121</v>
      </c>
      <c r="T102" s="184" t="s">
        <v>1122</v>
      </c>
    </row>
    <row r="103" spans="1:20" ht="105">
      <c r="A103" s="174">
        <v>96</v>
      </c>
      <c r="B103" s="29"/>
      <c r="C103" s="180" t="s">
        <v>1568</v>
      </c>
      <c r="D103" s="180" t="s">
        <v>1124</v>
      </c>
      <c r="E103" s="186" t="s">
        <v>1125</v>
      </c>
      <c r="F103" s="29" t="s">
        <v>191</v>
      </c>
      <c r="G103" s="180" t="s">
        <v>1089</v>
      </c>
      <c r="H103" s="180" t="s">
        <v>32</v>
      </c>
      <c r="I103" s="66" t="s">
        <v>6</v>
      </c>
      <c r="J103" s="180" t="s">
        <v>1126</v>
      </c>
      <c r="K103" s="29">
        <v>0</v>
      </c>
      <c r="L103" s="29">
        <v>10000</v>
      </c>
      <c r="M103" s="29" t="s">
        <v>1542</v>
      </c>
      <c r="N103" s="180">
        <v>15000</v>
      </c>
      <c r="O103" s="29">
        <v>20</v>
      </c>
      <c r="P103" s="180">
        <v>15000</v>
      </c>
      <c r="Q103" s="29" t="s">
        <v>1543</v>
      </c>
      <c r="R103" s="29">
        <v>20</v>
      </c>
      <c r="S103" s="184" t="s">
        <v>1127</v>
      </c>
      <c r="T103" s="184" t="s">
        <v>1128</v>
      </c>
    </row>
    <row r="104" spans="1:20" ht="75">
      <c r="A104" s="174">
        <v>97</v>
      </c>
      <c r="B104" s="29"/>
      <c r="C104" s="180" t="s">
        <v>1135</v>
      </c>
      <c r="D104" s="180" t="s">
        <v>1136</v>
      </c>
      <c r="E104" s="186" t="s">
        <v>1137</v>
      </c>
      <c r="F104" s="29" t="s">
        <v>191</v>
      </c>
      <c r="G104" s="180" t="s">
        <v>1089</v>
      </c>
      <c r="H104" s="180" t="s">
        <v>48</v>
      </c>
      <c r="I104" s="66" t="s">
        <v>6</v>
      </c>
      <c r="J104" s="180" t="s">
        <v>1138</v>
      </c>
      <c r="K104" s="29">
        <v>0</v>
      </c>
      <c r="L104" s="29">
        <v>10000</v>
      </c>
      <c r="M104" s="29" t="s">
        <v>1542</v>
      </c>
      <c r="N104" s="180">
        <v>15000</v>
      </c>
      <c r="O104" s="29">
        <v>20</v>
      </c>
      <c r="P104" s="180">
        <v>15000</v>
      </c>
      <c r="Q104" s="29" t="s">
        <v>1543</v>
      </c>
      <c r="R104" s="29">
        <v>20</v>
      </c>
      <c r="S104" s="184" t="s">
        <v>1139</v>
      </c>
      <c r="T104" s="184" t="s">
        <v>1140</v>
      </c>
    </row>
    <row r="105" spans="1:20" ht="140.25">
      <c r="A105" s="174">
        <v>98</v>
      </c>
      <c r="B105" s="29"/>
      <c r="C105" s="180" t="s">
        <v>1141</v>
      </c>
      <c r="D105" s="180" t="s">
        <v>1142</v>
      </c>
      <c r="E105" s="185" t="s">
        <v>1143</v>
      </c>
      <c r="F105" s="29" t="s">
        <v>191</v>
      </c>
      <c r="G105" s="180" t="s">
        <v>1089</v>
      </c>
      <c r="H105" s="180" t="s">
        <v>48</v>
      </c>
      <c r="I105" s="66" t="s">
        <v>6</v>
      </c>
      <c r="J105" s="180" t="s">
        <v>1132</v>
      </c>
      <c r="K105" s="29">
        <v>0</v>
      </c>
      <c r="L105" s="29">
        <v>10000</v>
      </c>
      <c r="M105" s="29" t="s">
        <v>1542</v>
      </c>
      <c r="N105" s="180">
        <v>15000</v>
      </c>
      <c r="O105" s="29">
        <v>20</v>
      </c>
      <c r="P105" s="180">
        <v>15000</v>
      </c>
      <c r="Q105" s="29" t="s">
        <v>1543</v>
      </c>
      <c r="R105" s="29">
        <v>20</v>
      </c>
      <c r="S105" s="184" t="s">
        <v>1144</v>
      </c>
      <c r="T105" s="184" t="s">
        <v>1145</v>
      </c>
    </row>
    <row r="106" spans="1:20" ht="90">
      <c r="A106" s="174">
        <v>99</v>
      </c>
      <c r="B106" s="29"/>
      <c r="C106" s="180" t="s">
        <v>1146</v>
      </c>
      <c r="D106" s="180" t="s">
        <v>1147</v>
      </c>
      <c r="E106" s="186" t="s">
        <v>1148</v>
      </c>
      <c r="F106" s="29" t="s">
        <v>191</v>
      </c>
      <c r="G106" s="180" t="s">
        <v>1149</v>
      </c>
      <c r="H106" s="180" t="s">
        <v>32</v>
      </c>
      <c r="I106" s="66" t="s">
        <v>6</v>
      </c>
      <c r="J106" s="180" t="s">
        <v>1150</v>
      </c>
      <c r="K106" s="29">
        <v>0</v>
      </c>
      <c r="L106" s="29">
        <v>10000</v>
      </c>
      <c r="M106" s="29" t="s">
        <v>1542</v>
      </c>
      <c r="N106" s="180">
        <v>15000</v>
      </c>
      <c r="O106" s="29">
        <v>20</v>
      </c>
      <c r="P106" s="180">
        <v>15000</v>
      </c>
      <c r="Q106" s="29" t="s">
        <v>1543</v>
      </c>
      <c r="R106" s="29">
        <v>20</v>
      </c>
      <c r="S106" s="184" t="s">
        <v>1151</v>
      </c>
      <c r="T106" s="184" t="s">
        <v>1152</v>
      </c>
    </row>
    <row r="107" spans="1:20" ht="105">
      <c r="A107" s="174">
        <v>100</v>
      </c>
      <c r="B107" s="29"/>
      <c r="C107" s="180" t="s">
        <v>1569</v>
      </c>
      <c r="D107" s="180" t="s">
        <v>1154</v>
      </c>
      <c r="E107" s="186" t="s">
        <v>1155</v>
      </c>
      <c r="F107" s="29" t="s">
        <v>191</v>
      </c>
      <c r="G107" s="180" t="s">
        <v>1089</v>
      </c>
      <c r="H107" s="180" t="s">
        <v>32</v>
      </c>
      <c r="I107" s="66" t="s">
        <v>6</v>
      </c>
      <c r="J107" s="180" t="s">
        <v>1156</v>
      </c>
      <c r="K107" s="29">
        <v>0</v>
      </c>
      <c r="L107" s="29">
        <v>10000</v>
      </c>
      <c r="M107" s="29" t="s">
        <v>1542</v>
      </c>
      <c r="N107" s="180">
        <v>15000</v>
      </c>
      <c r="O107" s="29">
        <v>20</v>
      </c>
      <c r="P107" s="180">
        <v>15000</v>
      </c>
      <c r="Q107" s="29" t="s">
        <v>1543</v>
      </c>
      <c r="R107" s="29">
        <v>20</v>
      </c>
      <c r="S107" s="184" t="s">
        <v>1157</v>
      </c>
      <c r="T107" s="184" t="s">
        <v>1158</v>
      </c>
    </row>
    <row r="108" spans="1:20" ht="51">
      <c r="A108" s="174">
        <v>101</v>
      </c>
      <c r="B108" s="29"/>
      <c r="C108" s="180" t="s">
        <v>1570</v>
      </c>
      <c r="D108" s="180" t="s">
        <v>1160</v>
      </c>
      <c r="E108" s="185" t="s">
        <v>1161</v>
      </c>
      <c r="F108" s="29" t="s">
        <v>191</v>
      </c>
      <c r="G108" s="180" t="s">
        <v>1089</v>
      </c>
      <c r="H108" s="180" t="s">
        <v>32</v>
      </c>
      <c r="I108" s="66" t="s">
        <v>6</v>
      </c>
      <c r="J108" s="180" t="s">
        <v>1098</v>
      </c>
      <c r="K108" s="29">
        <v>0</v>
      </c>
      <c r="L108" s="29">
        <v>10000</v>
      </c>
      <c r="M108" s="29" t="s">
        <v>1542</v>
      </c>
      <c r="N108" s="180">
        <v>15000</v>
      </c>
      <c r="O108" s="29">
        <v>20</v>
      </c>
      <c r="P108" s="180">
        <v>15000</v>
      </c>
      <c r="Q108" s="29" t="s">
        <v>1543</v>
      </c>
      <c r="R108" s="29">
        <v>20</v>
      </c>
      <c r="S108" s="184" t="s">
        <v>1162</v>
      </c>
      <c r="T108" s="184" t="s">
        <v>1163</v>
      </c>
    </row>
    <row r="109" spans="1:20" ht="76.5">
      <c r="A109" s="174">
        <v>102</v>
      </c>
      <c r="B109" s="29"/>
      <c r="C109" s="180" t="s">
        <v>1164</v>
      </c>
      <c r="D109" s="180" t="s">
        <v>1136</v>
      </c>
      <c r="E109" s="185" t="s">
        <v>1165</v>
      </c>
      <c r="F109" s="29" t="s">
        <v>191</v>
      </c>
      <c r="G109" s="180" t="s">
        <v>1089</v>
      </c>
      <c r="H109" s="180" t="s">
        <v>48</v>
      </c>
      <c r="I109" s="66" t="s">
        <v>6</v>
      </c>
      <c r="J109" s="180" t="s">
        <v>1098</v>
      </c>
      <c r="K109" s="29">
        <v>0</v>
      </c>
      <c r="L109" s="29">
        <v>10000</v>
      </c>
      <c r="M109" s="29" t="s">
        <v>1542</v>
      </c>
      <c r="N109" s="180">
        <v>15000</v>
      </c>
      <c r="O109" s="29">
        <v>20</v>
      </c>
      <c r="P109" s="180">
        <v>15000</v>
      </c>
      <c r="Q109" s="29" t="s">
        <v>1543</v>
      </c>
      <c r="R109" s="29">
        <v>20</v>
      </c>
      <c r="S109" s="184" t="s">
        <v>1166</v>
      </c>
      <c r="T109" s="184" t="s">
        <v>1167</v>
      </c>
    </row>
    <row r="110" spans="1:20" ht="76.5">
      <c r="A110" s="174">
        <v>103</v>
      </c>
      <c r="B110" s="29"/>
      <c r="C110" s="180" t="s">
        <v>1168</v>
      </c>
      <c r="D110" s="180" t="s">
        <v>1169</v>
      </c>
      <c r="E110" s="185" t="s">
        <v>1170</v>
      </c>
      <c r="F110" s="29" t="s">
        <v>191</v>
      </c>
      <c r="G110" s="180" t="s">
        <v>1089</v>
      </c>
      <c r="H110" s="180" t="s">
        <v>48</v>
      </c>
      <c r="I110" s="66" t="s">
        <v>6</v>
      </c>
      <c r="J110" s="180" t="s">
        <v>1171</v>
      </c>
      <c r="K110" s="29">
        <v>0</v>
      </c>
      <c r="L110" s="29">
        <v>10000</v>
      </c>
      <c r="M110" s="29" t="s">
        <v>1542</v>
      </c>
      <c r="N110" s="180">
        <v>15000</v>
      </c>
      <c r="O110" s="29">
        <v>20</v>
      </c>
      <c r="P110" s="180">
        <v>15000</v>
      </c>
      <c r="Q110" s="29" t="s">
        <v>1543</v>
      </c>
      <c r="R110" s="29">
        <v>20</v>
      </c>
      <c r="S110" s="184" t="s">
        <v>1172</v>
      </c>
      <c r="T110" s="184" t="s">
        <v>1173</v>
      </c>
    </row>
    <row r="111" spans="1:20" ht="89.25">
      <c r="A111" s="174">
        <v>104</v>
      </c>
      <c r="B111" s="29"/>
      <c r="C111" s="180" t="s">
        <v>1174</v>
      </c>
      <c r="D111" s="180" t="s">
        <v>1175</v>
      </c>
      <c r="E111" s="185" t="s">
        <v>1176</v>
      </c>
      <c r="F111" s="29" t="s">
        <v>191</v>
      </c>
      <c r="G111" s="180" t="s">
        <v>1089</v>
      </c>
      <c r="H111" s="180" t="s">
        <v>48</v>
      </c>
      <c r="I111" s="66" t="s">
        <v>6</v>
      </c>
      <c r="J111" s="180" t="s">
        <v>1177</v>
      </c>
      <c r="K111" s="29">
        <v>0</v>
      </c>
      <c r="L111" s="29">
        <v>10000</v>
      </c>
      <c r="M111" s="29" t="s">
        <v>1542</v>
      </c>
      <c r="N111" s="180">
        <v>15000</v>
      </c>
      <c r="O111" s="29">
        <v>20</v>
      </c>
      <c r="P111" s="180">
        <v>15000</v>
      </c>
      <c r="Q111" s="29" t="s">
        <v>1543</v>
      </c>
      <c r="R111" s="29">
        <v>20</v>
      </c>
      <c r="S111" s="184" t="s">
        <v>1178</v>
      </c>
      <c r="T111" s="184" t="s">
        <v>1179</v>
      </c>
    </row>
    <row r="112" spans="1:20" ht="51">
      <c r="A112" s="174">
        <v>105</v>
      </c>
      <c r="B112" s="29"/>
      <c r="C112" s="180" t="s">
        <v>1571</v>
      </c>
      <c r="D112" s="180" t="s">
        <v>1185</v>
      </c>
      <c r="E112" s="185" t="s">
        <v>1186</v>
      </c>
      <c r="F112" s="29" t="s">
        <v>191</v>
      </c>
      <c r="G112" s="180" t="s">
        <v>1089</v>
      </c>
      <c r="H112" s="180" t="s">
        <v>32</v>
      </c>
      <c r="I112" s="66" t="s">
        <v>6</v>
      </c>
      <c r="J112" s="180" t="s">
        <v>1187</v>
      </c>
      <c r="K112" s="29">
        <v>0</v>
      </c>
      <c r="L112" s="29">
        <v>10000</v>
      </c>
      <c r="M112" s="29" t="s">
        <v>1542</v>
      </c>
      <c r="N112" s="180">
        <v>15000</v>
      </c>
      <c r="O112" s="29">
        <v>20</v>
      </c>
      <c r="P112" s="180">
        <v>15000</v>
      </c>
      <c r="Q112" s="29" t="s">
        <v>1543</v>
      </c>
      <c r="R112" s="29">
        <v>20</v>
      </c>
      <c r="S112" s="184" t="s">
        <v>1188</v>
      </c>
      <c r="T112" s="184" t="s">
        <v>1189</v>
      </c>
    </row>
    <row r="113" spans="1:20" ht="102">
      <c r="A113" s="174">
        <v>106</v>
      </c>
      <c r="B113" s="29"/>
      <c r="C113" s="180" t="s">
        <v>1190</v>
      </c>
      <c r="D113" s="180" t="s">
        <v>1191</v>
      </c>
      <c r="E113" s="185" t="s">
        <v>1192</v>
      </c>
      <c r="F113" s="29" t="s">
        <v>191</v>
      </c>
      <c r="G113" s="180" t="s">
        <v>1089</v>
      </c>
      <c r="H113" s="180" t="s">
        <v>32</v>
      </c>
      <c r="I113" s="66" t="s">
        <v>6</v>
      </c>
      <c r="J113" s="180" t="s">
        <v>1098</v>
      </c>
      <c r="K113" s="29">
        <v>0</v>
      </c>
      <c r="L113" s="29">
        <v>10000</v>
      </c>
      <c r="M113" s="29" t="s">
        <v>1542</v>
      </c>
      <c r="N113" s="180">
        <v>15000</v>
      </c>
      <c r="O113" s="29">
        <v>20</v>
      </c>
      <c r="P113" s="180">
        <v>15000</v>
      </c>
      <c r="Q113" s="29" t="s">
        <v>1543</v>
      </c>
      <c r="R113" s="29">
        <v>20</v>
      </c>
      <c r="S113" s="184" t="s">
        <v>1193</v>
      </c>
      <c r="T113" s="184" t="s">
        <v>1194</v>
      </c>
    </row>
    <row r="114" spans="1:20" ht="76.5">
      <c r="A114" s="174">
        <v>107</v>
      </c>
      <c r="B114" s="29"/>
      <c r="C114" s="180" t="s">
        <v>1195</v>
      </c>
      <c r="D114" s="180" t="s">
        <v>1196</v>
      </c>
      <c r="E114" s="185" t="s">
        <v>1197</v>
      </c>
      <c r="F114" s="29" t="s">
        <v>191</v>
      </c>
      <c r="G114" s="180" t="s">
        <v>1089</v>
      </c>
      <c r="H114" s="180" t="s">
        <v>32</v>
      </c>
      <c r="I114" s="66" t="s">
        <v>6</v>
      </c>
      <c r="J114" s="180" t="s">
        <v>1198</v>
      </c>
      <c r="K114" s="29">
        <v>0</v>
      </c>
      <c r="L114" s="29">
        <v>10000</v>
      </c>
      <c r="M114" s="29" t="s">
        <v>1542</v>
      </c>
      <c r="N114" s="180">
        <v>15000</v>
      </c>
      <c r="O114" s="29">
        <v>20</v>
      </c>
      <c r="P114" s="180">
        <v>15000</v>
      </c>
      <c r="Q114" s="29" t="s">
        <v>1543</v>
      </c>
      <c r="R114" s="29">
        <v>20</v>
      </c>
      <c r="S114" s="184" t="s">
        <v>1199</v>
      </c>
      <c r="T114" s="184" t="s">
        <v>1200</v>
      </c>
    </row>
    <row r="115" spans="1:20" ht="76.5">
      <c r="A115" s="174">
        <v>108</v>
      </c>
      <c r="B115" s="29"/>
      <c r="C115" s="180" t="s">
        <v>1201</v>
      </c>
      <c r="D115" s="180" t="s">
        <v>1202</v>
      </c>
      <c r="E115" s="185" t="s">
        <v>1203</v>
      </c>
      <c r="F115" s="29" t="s">
        <v>191</v>
      </c>
      <c r="G115" s="180" t="s">
        <v>1089</v>
      </c>
      <c r="H115" s="180" t="s">
        <v>32</v>
      </c>
      <c r="I115" s="66" t="s">
        <v>6</v>
      </c>
      <c r="J115" s="180" t="s">
        <v>1098</v>
      </c>
      <c r="K115" s="29">
        <v>0</v>
      </c>
      <c r="L115" s="29">
        <v>10000</v>
      </c>
      <c r="M115" s="29" t="s">
        <v>1542</v>
      </c>
      <c r="N115" s="180">
        <v>15000</v>
      </c>
      <c r="O115" s="29">
        <v>20</v>
      </c>
      <c r="P115" s="180">
        <v>15000</v>
      </c>
      <c r="Q115" s="29" t="s">
        <v>1543</v>
      </c>
      <c r="R115" s="29">
        <v>20</v>
      </c>
      <c r="S115" s="184" t="s">
        <v>1204</v>
      </c>
      <c r="T115" s="184" t="s">
        <v>1205</v>
      </c>
    </row>
    <row r="116" spans="1:20" ht="89.25">
      <c r="A116" s="174">
        <v>109</v>
      </c>
      <c r="B116" s="29"/>
      <c r="C116" s="180" t="s">
        <v>1206</v>
      </c>
      <c r="D116" s="180" t="s">
        <v>1207</v>
      </c>
      <c r="E116" s="185" t="s">
        <v>1208</v>
      </c>
      <c r="F116" s="29" t="s">
        <v>191</v>
      </c>
      <c r="G116" s="180" t="s">
        <v>1089</v>
      </c>
      <c r="H116" s="180" t="s">
        <v>32</v>
      </c>
      <c r="I116" s="66" t="s">
        <v>6</v>
      </c>
      <c r="J116" s="180" t="s">
        <v>1209</v>
      </c>
      <c r="K116" s="29">
        <v>0</v>
      </c>
      <c r="L116" s="29">
        <v>10000</v>
      </c>
      <c r="M116" s="29" t="s">
        <v>1542</v>
      </c>
      <c r="N116" s="180">
        <v>15000</v>
      </c>
      <c r="O116" s="29">
        <v>20</v>
      </c>
      <c r="P116" s="180">
        <v>15000</v>
      </c>
      <c r="Q116" s="29" t="s">
        <v>1543</v>
      </c>
      <c r="R116" s="29">
        <v>20</v>
      </c>
      <c r="S116" s="184" t="s">
        <v>1210</v>
      </c>
      <c r="T116" s="184" t="s">
        <v>1211</v>
      </c>
    </row>
    <row r="117" spans="1:20" ht="51">
      <c r="A117" s="174">
        <v>110</v>
      </c>
      <c r="B117" s="29"/>
      <c r="C117" s="180" t="s">
        <v>1212</v>
      </c>
      <c r="D117" s="180" t="s">
        <v>1207</v>
      </c>
      <c r="E117" s="185" t="s">
        <v>1213</v>
      </c>
      <c r="F117" s="29" t="s">
        <v>191</v>
      </c>
      <c r="G117" s="180" t="s">
        <v>1089</v>
      </c>
      <c r="H117" s="180" t="s">
        <v>32</v>
      </c>
      <c r="I117" s="180" t="s">
        <v>5</v>
      </c>
      <c r="J117" s="180" t="s">
        <v>1098</v>
      </c>
      <c r="K117" s="29">
        <v>0</v>
      </c>
      <c r="L117" s="29">
        <v>10000</v>
      </c>
      <c r="M117" s="29" t="s">
        <v>1542</v>
      </c>
      <c r="N117" s="180">
        <v>15000</v>
      </c>
      <c r="O117" s="29">
        <v>20</v>
      </c>
      <c r="P117" s="180">
        <v>15000</v>
      </c>
      <c r="Q117" s="29" t="s">
        <v>1543</v>
      </c>
      <c r="R117" s="29">
        <v>20</v>
      </c>
      <c r="S117" s="184" t="s">
        <v>1214</v>
      </c>
      <c r="T117" s="184" t="s">
        <v>1215</v>
      </c>
    </row>
    <row r="118" spans="1:20" ht="76.5">
      <c r="A118" s="174">
        <v>111</v>
      </c>
      <c r="B118" s="29"/>
      <c r="C118" s="180" t="s">
        <v>1216</v>
      </c>
      <c r="D118" s="180" t="s">
        <v>1217</v>
      </c>
      <c r="E118" s="185" t="s">
        <v>1218</v>
      </c>
      <c r="F118" s="29" t="s">
        <v>191</v>
      </c>
      <c r="G118" s="180" t="s">
        <v>1089</v>
      </c>
      <c r="H118" s="180" t="s">
        <v>32</v>
      </c>
      <c r="I118" s="66" t="s">
        <v>6</v>
      </c>
      <c r="J118" s="180" t="s">
        <v>1109</v>
      </c>
      <c r="K118" s="29">
        <v>0</v>
      </c>
      <c r="L118" s="29">
        <v>10000</v>
      </c>
      <c r="M118" s="29" t="s">
        <v>1542</v>
      </c>
      <c r="N118" s="180">
        <v>15000</v>
      </c>
      <c r="O118" s="29">
        <v>20</v>
      </c>
      <c r="P118" s="180">
        <v>15000</v>
      </c>
      <c r="Q118" s="29" t="s">
        <v>1543</v>
      </c>
      <c r="R118" s="29">
        <v>20</v>
      </c>
      <c r="S118" s="184" t="s">
        <v>1219</v>
      </c>
      <c r="T118" s="184" t="s">
        <v>1220</v>
      </c>
    </row>
    <row r="119" spans="1:20" ht="89.25">
      <c r="A119" s="174">
        <v>112</v>
      </c>
      <c r="B119" s="29"/>
      <c r="C119" s="180" t="s">
        <v>1572</v>
      </c>
      <c r="D119" s="180" t="s">
        <v>1227</v>
      </c>
      <c r="E119" s="185" t="s">
        <v>1228</v>
      </c>
      <c r="F119" s="29" t="s">
        <v>191</v>
      </c>
      <c r="G119" s="180" t="s">
        <v>1089</v>
      </c>
      <c r="H119" s="180" t="s">
        <v>32</v>
      </c>
      <c r="I119" s="66" t="s">
        <v>6</v>
      </c>
      <c r="J119" s="180" t="s">
        <v>1229</v>
      </c>
      <c r="K119" s="29">
        <v>0</v>
      </c>
      <c r="L119" s="29">
        <v>10000</v>
      </c>
      <c r="M119" s="29" t="s">
        <v>1542</v>
      </c>
      <c r="N119" s="180">
        <v>15000</v>
      </c>
      <c r="O119" s="29">
        <v>20</v>
      </c>
      <c r="P119" s="180">
        <v>15000</v>
      </c>
      <c r="Q119" s="29" t="s">
        <v>1543</v>
      </c>
      <c r="R119" s="29">
        <v>20</v>
      </c>
      <c r="S119" s="184" t="s">
        <v>1230</v>
      </c>
      <c r="T119" s="184" t="s">
        <v>1231</v>
      </c>
    </row>
    <row r="120" spans="1:20" ht="51">
      <c r="A120" s="174">
        <v>113</v>
      </c>
      <c r="B120" s="29"/>
      <c r="C120" s="180" t="s">
        <v>1573</v>
      </c>
      <c r="D120" s="180" t="s">
        <v>1233</v>
      </c>
      <c r="E120" s="185" t="s">
        <v>1234</v>
      </c>
      <c r="F120" s="29" t="s">
        <v>191</v>
      </c>
      <c r="G120" s="180" t="s">
        <v>1089</v>
      </c>
      <c r="H120" s="180" t="s">
        <v>32</v>
      </c>
      <c r="I120" s="66" t="s">
        <v>6</v>
      </c>
      <c r="J120" s="180" t="s">
        <v>1235</v>
      </c>
      <c r="K120" s="29">
        <v>0</v>
      </c>
      <c r="L120" s="29">
        <v>10000</v>
      </c>
      <c r="M120" s="29" t="s">
        <v>1542</v>
      </c>
      <c r="N120" s="180">
        <v>15000</v>
      </c>
      <c r="O120" s="29">
        <v>20</v>
      </c>
      <c r="P120" s="180">
        <v>15000</v>
      </c>
      <c r="Q120" s="29" t="s">
        <v>1543</v>
      </c>
      <c r="R120" s="29">
        <v>20</v>
      </c>
      <c r="S120" s="184" t="s">
        <v>1574</v>
      </c>
      <c r="T120" s="184" t="s">
        <v>1236</v>
      </c>
    </row>
    <row r="121" spans="1:20" ht="63.75">
      <c r="A121" s="174">
        <v>114</v>
      </c>
      <c r="B121" s="29"/>
      <c r="C121" s="180" t="s">
        <v>1575</v>
      </c>
      <c r="D121" s="180" t="s">
        <v>1238</v>
      </c>
      <c r="E121" s="185" t="s">
        <v>1239</v>
      </c>
      <c r="F121" s="29" t="s">
        <v>191</v>
      </c>
      <c r="G121" s="180" t="s">
        <v>1089</v>
      </c>
      <c r="H121" s="180" t="s">
        <v>48</v>
      </c>
      <c r="I121" s="66" t="s">
        <v>6</v>
      </c>
      <c r="J121" s="180" t="s">
        <v>1240</v>
      </c>
      <c r="K121" s="29">
        <v>0</v>
      </c>
      <c r="L121" s="29">
        <v>10000</v>
      </c>
      <c r="M121" s="29" t="s">
        <v>1542</v>
      </c>
      <c r="N121" s="180">
        <v>15000</v>
      </c>
      <c r="O121" s="29">
        <v>20</v>
      </c>
      <c r="P121" s="180">
        <v>15000</v>
      </c>
      <c r="Q121" s="29" t="s">
        <v>1543</v>
      </c>
      <c r="R121" s="29">
        <v>20</v>
      </c>
      <c r="S121" s="184" t="s">
        <v>1241</v>
      </c>
      <c r="T121" s="184" t="s">
        <v>1242</v>
      </c>
    </row>
    <row r="122" spans="1:20" ht="76.5">
      <c r="A122" s="174">
        <v>115</v>
      </c>
      <c r="B122" s="29"/>
      <c r="C122" s="180" t="s">
        <v>1243</v>
      </c>
      <c r="D122" s="180" t="s">
        <v>1195</v>
      </c>
      <c r="E122" s="185" t="s">
        <v>1244</v>
      </c>
      <c r="F122" s="29" t="s">
        <v>191</v>
      </c>
      <c r="G122" s="180" t="s">
        <v>1089</v>
      </c>
      <c r="H122" s="180" t="s">
        <v>48</v>
      </c>
      <c r="I122" s="66" t="s">
        <v>6</v>
      </c>
      <c r="J122" s="180" t="s">
        <v>1098</v>
      </c>
      <c r="K122" s="29">
        <v>0</v>
      </c>
      <c r="L122" s="29">
        <v>10000</v>
      </c>
      <c r="M122" s="29" t="s">
        <v>1542</v>
      </c>
      <c r="N122" s="180">
        <v>15000</v>
      </c>
      <c r="O122" s="29">
        <v>20</v>
      </c>
      <c r="P122" s="180">
        <v>15000</v>
      </c>
      <c r="Q122" s="29" t="s">
        <v>1543</v>
      </c>
      <c r="R122" s="29">
        <v>20</v>
      </c>
      <c r="S122" s="184" t="s">
        <v>1245</v>
      </c>
      <c r="T122" s="184" t="s">
        <v>1246</v>
      </c>
    </row>
    <row r="123" spans="1:20" ht="89.25">
      <c r="A123" s="174">
        <v>116</v>
      </c>
      <c r="B123" s="29"/>
      <c r="C123" s="180" t="s">
        <v>1247</v>
      </c>
      <c r="D123" s="180" t="s">
        <v>1248</v>
      </c>
      <c r="E123" s="185" t="s">
        <v>1249</v>
      </c>
      <c r="F123" s="29" t="s">
        <v>191</v>
      </c>
      <c r="G123" s="180" t="s">
        <v>1089</v>
      </c>
      <c r="H123" s="180" t="s">
        <v>48</v>
      </c>
      <c r="I123" s="66" t="s">
        <v>6</v>
      </c>
      <c r="J123" s="180" t="s">
        <v>1098</v>
      </c>
      <c r="K123" s="29">
        <v>0</v>
      </c>
      <c r="L123" s="29">
        <v>10000</v>
      </c>
      <c r="M123" s="29" t="s">
        <v>1542</v>
      </c>
      <c r="N123" s="180">
        <v>15000</v>
      </c>
      <c r="O123" s="29">
        <v>20</v>
      </c>
      <c r="P123" s="180">
        <v>15000</v>
      </c>
      <c r="Q123" s="29" t="s">
        <v>1543</v>
      </c>
      <c r="R123" s="29">
        <v>20</v>
      </c>
      <c r="S123" s="184" t="s">
        <v>1250</v>
      </c>
      <c r="T123" s="184" t="s">
        <v>1251</v>
      </c>
    </row>
    <row r="124" spans="1:20" ht="76.5">
      <c r="A124" s="174">
        <v>117</v>
      </c>
      <c r="B124" s="29"/>
      <c r="C124" s="180" t="s">
        <v>1252</v>
      </c>
      <c r="D124" s="180" t="s">
        <v>1253</v>
      </c>
      <c r="E124" s="185" t="s">
        <v>1254</v>
      </c>
      <c r="F124" s="29" t="s">
        <v>191</v>
      </c>
      <c r="G124" s="180" t="s">
        <v>1089</v>
      </c>
      <c r="H124" s="180" t="s">
        <v>48</v>
      </c>
      <c r="I124" s="66" t="s">
        <v>6</v>
      </c>
      <c r="J124" s="180" t="s">
        <v>1098</v>
      </c>
      <c r="K124" s="29">
        <v>0</v>
      </c>
      <c r="L124" s="29">
        <v>10000</v>
      </c>
      <c r="M124" s="29" t="s">
        <v>1542</v>
      </c>
      <c r="N124" s="180">
        <v>15000</v>
      </c>
      <c r="O124" s="29">
        <v>20</v>
      </c>
      <c r="P124" s="180">
        <v>15000</v>
      </c>
      <c r="Q124" s="29" t="s">
        <v>1543</v>
      </c>
      <c r="R124" s="29">
        <v>20</v>
      </c>
      <c r="S124" s="184" t="s">
        <v>1255</v>
      </c>
      <c r="T124" s="184" t="s">
        <v>1256</v>
      </c>
    </row>
    <row r="125" spans="1:20" ht="63.75">
      <c r="A125" s="174">
        <v>118</v>
      </c>
      <c r="B125" s="29"/>
      <c r="C125" s="180" t="s">
        <v>1257</v>
      </c>
      <c r="D125" s="180" t="s">
        <v>1258</v>
      </c>
      <c r="E125" s="185" t="s">
        <v>1259</v>
      </c>
      <c r="F125" s="29" t="s">
        <v>191</v>
      </c>
      <c r="G125" s="180" t="s">
        <v>1089</v>
      </c>
      <c r="H125" s="180" t="s">
        <v>48</v>
      </c>
      <c r="I125" s="66" t="s">
        <v>6</v>
      </c>
      <c r="J125" s="180" t="s">
        <v>1177</v>
      </c>
      <c r="K125" s="29">
        <v>0</v>
      </c>
      <c r="L125" s="29">
        <v>10000</v>
      </c>
      <c r="M125" s="29" t="s">
        <v>1542</v>
      </c>
      <c r="N125" s="180">
        <v>15000</v>
      </c>
      <c r="O125" s="29">
        <v>20</v>
      </c>
      <c r="P125" s="180">
        <v>15000</v>
      </c>
      <c r="Q125" s="29" t="s">
        <v>1543</v>
      </c>
      <c r="R125" s="29">
        <v>20</v>
      </c>
      <c r="S125" s="184" t="s">
        <v>1260</v>
      </c>
      <c r="T125" s="184" t="s">
        <v>1261</v>
      </c>
    </row>
    <row r="126" spans="1:20" ht="63.75">
      <c r="A126" s="174">
        <v>119</v>
      </c>
      <c r="B126" s="29"/>
      <c r="C126" s="180" t="s">
        <v>1576</v>
      </c>
      <c r="D126" s="180" t="s">
        <v>1262</v>
      </c>
      <c r="E126" s="185" t="s">
        <v>1263</v>
      </c>
      <c r="F126" s="29" t="s">
        <v>191</v>
      </c>
      <c r="G126" s="180" t="s">
        <v>1089</v>
      </c>
      <c r="H126" s="180" t="s">
        <v>32</v>
      </c>
      <c r="I126" s="66" t="s">
        <v>6</v>
      </c>
      <c r="J126" s="180" t="s">
        <v>1132</v>
      </c>
      <c r="K126" s="29">
        <v>0</v>
      </c>
      <c r="L126" s="29">
        <v>10000</v>
      </c>
      <c r="M126" s="29" t="s">
        <v>1542</v>
      </c>
      <c r="N126" s="180">
        <v>15000</v>
      </c>
      <c r="O126" s="29">
        <v>20</v>
      </c>
      <c r="P126" s="180">
        <v>15000</v>
      </c>
      <c r="Q126" s="29" t="s">
        <v>1543</v>
      </c>
      <c r="R126" s="29">
        <v>20</v>
      </c>
      <c r="S126" s="184" t="s">
        <v>1264</v>
      </c>
      <c r="T126" s="184" t="s">
        <v>1265</v>
      </c>
    </row>
    <row r="127" spans="1:20" ht="102">
      <c r="A127" s="174">
        <v>120</v>
      </c>
      <c r="B127" s="29"/>
      <c r="C127" s="180" t="s">
        <v>1577</v>
      </c>
      <c r="D127" s="180" t="s">
        <v>1267</v>
      </c>
      <c r="E127" s="185" t="s">
        <v>1268</v>
      </c>
      <c r="F127" s="29" t="s">
        <v>191</v>
      </c>
      <c r="G127" s="180" t="s">
        <v>1089</v>
      </c>
      <c r="H127" s="180" t="s">
        <v>32</v>
      </c>
      <c r="I127" s="66" t="s">
        <v>6</v>
      </c>
      <c r="J127" s="180" t="s">
        <v>1098</v>
      </c>
      <c r="K127" s="29">
        <v>0</v>
      </c>
      <c r="L127" s="29">
        <v>10000</v>
      </c>
      <c r="M127" s="29" t="s">
        <v>1542</v>
      </c>
      <c r="N127" s="180">
        <v>15000</v>
      </c>
      <c r="O127" s="29">
        <v>20</v>
      </c>
      <c r="P127" s="180">
        <v>15000</v>
      </c>
      <c r="Q127" s="29" t="s">
        <v>1543</v>
      </c>
      <c r="R127" s="29">
        <v>20</v>
      </c>
      <c r="S127" s="184" t="s">
        <v>1269</v>
      </c>
      <c r="T127" s="184" t="s">
        <v>1270</v>
      </c>
    </row>
    <row r="128" spans="1:20" ht="63.75">
      <c r="A128" s="174">
        <v>121</v>
      </c>
      <c r="B128" s="29"/>
      <c r="C128" s="180" t="s">
        <v>1271</v>
      </c>
      <c r="D128" s="180" t="s">
        <v>1272</v>
      </c>
      <c r="E128" s="185" t="s">
        <v>1239</v>
      </c>
      <c r="F128" s="29" t="s">
        <v>191</v>
      </c>
      <c r="G128" s="180" t="s">
        <v>1089</v>
      </c>
      <c r="H128" s="180" t="s">
        <v>48</v>
      </c>
      <c r="I128" s="66" t="s">
        <v>6</v>
      </c>
      <c r="J128" s="180" t="s">
        <v>1132</v>
      </c>
      <c r="K128" s="29">
        <v>0</v>
      </c>
      <c r="L128" s="29">
        <v>10000</v>
      </c>
      <c r="M128" s="29" t="s">
        <v>1542</v>
      </c>
      <c r="N128" s="180">
        <v>15000</v>
      </c>
      <c r="O128" s="29">
        <v>20</v>
      </c>
      <c r="P128" s="180">
        <v>15000</v>
      </c>
      <c r="Q128" s="29" t="s">
        <v>1543</v>
      </c>
      <c r="R128" s="29">
        <v>20</v>
      </c>
      <c r="S128" s="184" t="s">
        <v>1273</v>
      </c>
      <c r="T128" s="184" t="s">
        <v>1274</v>
      </c>
    </row>
    <row r="129" spans="1:20" ht="76.5">
      <c r="A129" s="174">
        <v>122</v>
      </c>
      <c r="B129" s="29"/>
      <c r="C129" s="180" t="s">
        <v>1275</v>
      </c>
      <c r="D129" s="180" t="s">
        <v>1276</v>
      </c>
      <c r="E129" s="185" t="s">
        <v>1277</v>
      </c>
      <c r="F129" s="29" t="s">
        <v>191</v>
      </c>
      <c r="G129" s="180" t="s">
        <v>1089</v>
      </c>
      <c r="H129" s="180" t="s">
        <v>32</v>
      </c>
      <c r="I129" s="66" t="s">
        <v>6</v>
      </c>
      <c r="J129" s="180" t="s">
        <v>1278</v>
      </c>
      <c r="K129" s="29">
        <v>0</v>
      </c>
      <c r="L129" s="29">
        <v>10000</v>
      </c>
      <c r="M129" s="29" t="s">
        <v>1542</v>
      </c>
      <c r="N129" s="180">
        <v>15000</v>
      </c>
      <c r="O129" s="29">
        <v>20</v>
      </c>
      <c r="P129" s="180">
        <v>15000</v>
      </c>
      <c r="Q129" s="29" t="s">
        <v>1543</v>
      </c>
      <c r="R129" s="29">
        <v>20</v>
      </c>
      <c r="S129" s="184" t="s">
        <v>1279</v>
      </c>
      <c r="T129" s="184" t="s">
        <v>1280</v>
      </c>
    </row>
    <row r="130" spans="1:20" ht="63.75">
      <c r="A130" s="174">
        <v>123</v>
      </c>
      <c r="B130" s="29"/>
      <c r="C130" s="180" t="s">
        <v>1578</v>
      </c>
      <c r="D130" s="180" t="s">
        <v>1282</v>
      </c>
      <c r="E130" s="185" t="s">
        <v>1283</v>
      </c>
      <c r="F130" s="29" t="s">
        <v>191</v>
      </c>
      <c r="G130" s="180" t="s">
        <v>1089</v>
      </c>
      <c r="H130" s="180" t="s">
        <v>48</v>
      </c>
      <c r="I130" s="66" t="s">
        <v>6</v>
      </c>
      <c r="J130" s="180" t="s">
        <v>1132</v>
      </c>
      <c r="K130" s="29">
        <v>0</v>
      </c>
      <c r="L130" s="29">
        <v>10000</v>
      </c>
      <c r="M130" s="29" t="s">
        <v>1542</v>
      </c>
      <c r="N130" s="180">
        <v>15000</v>
      </c>
      <c r="O130" s="29">
        <v>20</v>
      </c>
      <c r="P130" s="180">
        <v>15000</v>
      </c>
      <c r="Q130" s="29" t="s">
        <v>1543</v>
      </c>
      <c r="R130" s="29">
        <v>20</v>
      </c>
      <c r="S130" s="184" t="s">
        <v>1284</v>
      </c>
      <c r="T130" s="184" t="s">
        <v>1285</v>
      </c>
    </row>
    <row r="131" spans="1:20" ht="63.75">
      <c r="A131" s="174">
        <v>124</v>
      </c>
      <c r="B131" s="29"/>
      <c r="C131" s="180" t="s">
        <v>1286</v>
      </c>
      <c r="D131" s="180" t="s">
        <v>1287</v>
      </c>
      <c r="E131" s="185" t="s">
        <v>1288</v>
      </c>
      <c r="F131" s="29" t="s">
        <v>191</v>
      </c>
      <c r="G131" s="180" t="s">
        <v>1089</v>
      </c>
      <c r="H131" s="180" t="s">
        <v>32</v>
      </c>
      <c r="I131" s="66" t="s">
        <v>6</v>
      </c>
      <c r="J131" s="180" t="s">
        <v>1289</v>
      </c>
      <c r="K131" s="29">
        <v>0</v>
      </c>
      <c r="L131" s="29">
        <v>10000</v>
      </c>
      <c r="M131" s="29" t="s">
        <v>1542</v>
      </c>
      <c r="N131" s="180">
        <v>15000</v>
      </c>
      <c r="O131" s="29">
        <v>20</v>
      </c>
      <c r="P131" s="180">
        <v>15000</v>
      </c>
      <c r="Q131" s="29" t="s">
        <v>1543</v>
      </c>
      <c r="R131" s="29">
        <v>20</v>
      </c>
      <c r="S131" s="184" t="s">
        <v>1290</v>
      </c>
      <c r="T131" s="184" t="s">
        <v>1291</v>
      </c>
    </row>
    <row r="132" spans="1:20" ht="63.75">
      <c r="A132" s="174">
        <v>125</v>
      </c>
      <c r="B132" s="29"/>
      <c r="C132" s="180" t="s">
        <v>1381</v>
      </c>
      <c r="D132" s="180" t="s">
        <v>1293</v>
      </c>
      <c r="E132" s="187" t="s">
        <v>1294</v>
      </c>
      <c r="F132" s="29" t="s">
        <v>191</v>
      </c>
      <c r="G132" s="180" t="s">
        <v>1089</v>
      </c>
      <c r="H132" s="180" t="s">
        <v>32</v>
      </c>
      <c r="I132" s="66" t="s">
        <v>6</v>
      </c>
      <c r="J132" s="180" t="s">
        <v>1138</v>
      </c>
      <c r="K132" s="29">
        <v>0</v>
      </c>
      <c r="L132" s="29">
        <v>10000</v>
      </c>
      <c r="M132" s="29" t="s">
        <v>1542</v>
      </c>
      <c r="N132" s="180">
        <v>15000</v>
      </c>
      <c r="O132" s="29">
        <v>20</v>
      </c>
      <c r="P132" s="180">
        <v>15000</v>
      </c>
      <c r="Q132" s="29" t="s">
        <v>1543</v>
      </c>
      <c r="R132" s="29">
        <v>20</v>
      </c>
      <c r="S132" s="184" t="s">
        <v>1295</v>
      </c>
      <c r="T132" s="184" t="s">
        <v>1296</v>
      </c>
    </row>
    <row r="133" spans="1:20" ht="51">
      <c r="A133" s="174">
        <v>126</v>
      </c>
      <c r="B133" s="29"/>
      <c r="C133" s="180" t="s">
        <v>1579</v>
      </c>
      <c r="D133" s="180" t="s">
        <v>1298</v>
      </c>
      <c r="E133" s="185" t="s">
        <v>1299</v>
      </c>
      <c r="F133" s="29" t="s">
        <v>191</v>
      </c>
      <c r="G133" s="180" t="s">
        <v>1089</v>
      </c>
      <c r="H133" s="180" t="s">
        <v>48</v>
      </c>
      <c r="I133" s="66" t="s">
        <v>6</v>
      </c>
      <c r="J133" s="180" t="s">
        <v>1138</v>
      </c>
      <c r="K133" s="29">
        <v>0</v>
      </c>
      <c r="L133" s="29">
        <v>10000</v>
      </c>
      <c r="M133" s="29" t="s">
        <v>1542</v>
      </c>
      <c r="N133" s="180">
        <v>15000</v>
      </c>
      <c r="O133" s="29">
        <v>20</v>
      </c>
      <c r="P133" s="180">
        <v>15000</v>
      </c>
      <c r="Q133" s="29" t="s">
        <v>1543</v>
      </c>
      <c r="R133" s="29">
        <v>20</v>
      </c>
      <c r="S133" s="184" t="s">
        <v>1300</v>
      </c>
      <c r="T133" s="184" t="s">
        <v>1301</v>
      </c>
    </row>
    <row r="134" spans="1:20" ht="89.25">
      <c r="A134" s="174">
        <v>127</v>
      </c>
      <c r="B134" s="29"/>
      <c r="C134" s="180" t="s">
        <v>1302</v>
      </c>
      <c r="D134" s="180" t="s">
        <v>1303</v>
      </c>
      <c r="E134" s="185" t="s">
        <v>1304</v>
      </c>
      <c r="F134" s="29" t="s">
        <v>191</v>
      </c>
      <c r="G134" s="180" t="s">
        <v>1089</v>
      </c>
      <c r="H134" s="180" t="s">
        <v>32</v>
      </c>
      <c r="I134" s="66" t="s">
        <v>6</v>
      </c>
      <c r="J134" s="180" t="s">
        <v>1098</v>
      </c>
      <c r="K134" s="29">
        <v>0</v>
      </c>
      <c r="L134" s="29">
        <v>10000</v>
      </c>
      <c r="M134" s="29" t="s">
        <v>1542</v>
      </c>
      <c r="N134" s="180">
        <v>15000</v>
      </c>
      <c r="O134" s="29">
        <v>20</v>
      </c>
      <c r="P134" s="180">
        <v>15000</v>
      </c>
      <c r="Q134" s="29" t="s">
        <v>1543</v>
      </c>
      <c r="R134" s="29">
        <v>20</v>
      </c>
      <c r="S134" s="184" t="s">
        <v>1305</v>
      </c>
      <c r="T134" s="184" t="s">
        <v>1306</v>
      </c>
    </row>
    <row r="135" spans="1:20" ht="76.5">
      <c r="A135" s="174">
        <v>128</v>
      </c>
      <c r="B135" s="29"/>
      <c r="C135" s="180" t="s">
        <v>1307</v>
      </c>
      <c r="D135" s="180" t="s">
        <v>1308</v>
      </c>
      <c r="E135" s="185" t="s">
        <v>1309</v>
      </c>
      <c r="F135" s="29" t="s">
        <v>191</v>
      </c>
      <c r="G135" s="180" t="s">
        <v>1089</v>
      </c>
      <c r="H135" s="180" t="s">
        <v>32</v>
      </c>
      <c r="I135" s="66" t="s">
        <v>6</v>
      </c>
      <c r="J135" s="180" t="s">
        <v>1171</v>
      </c>
      <c r="K135" s="29">
        <v>0</v>
      </c>
      <c r="L135" s="29">
        <v>10000</v>
      </c>
      <c r="M135" s="29" t="s">
        <v>1542</v>
      </c>
      <c r="N135" s="180">
        <v>15000</v>
      </c>
      <c r="O135" s="29">
        <v>20</v>
      </c>
      <c r="P135" s="180">
        <v>15000</v>
      </c>
      <c r="Q135" s="29" t="s">
        <v>1543</v>
      </c>
      <c r="R135" s="29">
        <v>20</v>
      </c>
      <c r="S135" s="184" t="s">
        <v>1310</v>
      </c>
      <c r="T135" s="184" t="s">
        <v>1311</v>
      </c>
    </row>
    <row r="136" spans="1:20" ht="76.5">
      <c r="A136" s="174">
        <v>129</v>
      </c>
      <c r="B136" s="29"/>
      <c r="C136" s="180" t="s">
        <v>1312</v>
      </c>
      <c r="D136" s="180" t="s">
        <v>1258</v>
      </c>
      <c r="E136" s="185" t="s">
        <v>1313</v>
      </c>
      <c r="F136" s="29" t="s">
        <v>191</v>
      </c>
      <c r="G136" s="180" t="s">
        <v>1089</v>
      </c>
      <c r="H136" s="180" t="s">
        <v>32</v>
      </c>
      <c r="I136" s="66" t="s">
        <v>6</v>
      </c>
      <c r="J136" s="180" t="s">
        <v>1132</v>
      </c>
      <c r="K136" s="29">
        <v>0</v>
      </c>
      <c r="L136" s="29">
        <v>10000</v>
      </c>
      <c r="M136" s="29" t="s">
        <v>1542</v>
      </c>
      <c r="N136" s="180">
        <v>15000</v>
      </c>
      <c r="O136" s="29">
        <v>20</v>
      </c>
      <c r="P136" s="180">
        <v>15000</v>
      </c>
      <c r="Q136" s="29" t="s">
        <v>1543</v>
      </c>
      <c r="R136" s="29">
        <v>20</v>
      </c>
      <c r="S136" s="184" t="s">
        <v>1314</v>
      </c>
      <c r="T136" s="184" t="s">
        <v>1315</v>
      </c>
    </row>
    <row r="137" spans="1:20" ht="76.5">
      <c r="A137" s="174">
        <v>130</v>
      </c>
      <c r="B137" s="29"/>
      <c r="C137" s="180" t="s">
        <v>1316</v>
      </c>
      <c r="D137" s="180" t="s">
        <v>1317</v>
      </c>
      <c r="E137" s="185" t="s">
        <v>1318</v>
      </c>
      <c r="F137" s="29" t="s">
        <v>191</v>
      </c>
      <c r="G137" s="180" t="s">
        <v>1089</v>
      </c>
      <c r="H137" s="180" t="s">
        <v>32</v>
      </c>
      <c r="I137" s="66" t="s">
        <v>6</v>
      </c>
      <c r="J137" s="180" t="s">
        <v>1171</v>
      </c>
      <c r="K137" s="29">
        <v>0</v>
      </c>
      <c r="L137" s="29">
        <v>10000</v>
      </c>
      <c r="M137" s="29" t="s">
        <v>1542</v>
      </c>
      <c r="N137" s="180">
        <v>15000</v>
      </c>
      <c r="O137" s="29">
        <v>20</v>
      </c>
      <c r="P137" s="180">
        <v>15000</v>
      </c>
      <c r="Q137" s="29" t="s">
        <v>1543</v>
      </c>
      <c r="R137" s="29">
        <v>20</v>
      </c>
      <c r="S137" s="184" t="s">
        <v>1319</v>
      </c>
      <c r="T137" s="184" t="s">
        <v>1320</v>
      </c>
    </row>
    <row r="138" spans="1:20" ht="89.25">
      <c r="A138" s="174">
        <v>131</v>
      </c>
      <c r="B138" s="29"/>
      <c r="C138" s="180" t="s">
        <v>1580</v>
      </c>
      <c r="D138" s="180" t="s">
        <v>1322</v>
      </c>
      <c r="E138" s="185" t="s">
        <v>1323</v>
      </c>
      <c r="F138" s="29" t="s">
        <v>191</v>
      </c>
      <c r="G138" s="180" t="s">
        <v>1089</v>
      </c>
      <c r="H138" s="180" t="s">
        <v>48</v>
      </c>
      <c r="I138" s="66" t="s">
        <v>6</v>
      </c>
      <c r="J138" s="180" t="s">
        <v>1132</v>
      </c>
      <c r="K138" s="29">
        <v>0</v>
      </c>
      <c r="L138" s="29">
        <v>10000</v>
      </c>
      <c r="M138" s="29" t="s">
        <v>1542</v>
      </c>
      <c r="N138" s="180">
        <v>15000</v>
      </c>
      <c r="O138" s="29">
        <v>20</v>
      </c>
      <c r="P138" s="180">
        <v>15000</v>
      </c>
      <c r="Q138" s="29" t="s">
        <v>1543</v>
      </c>
      <c r="R138" s="29">
        <v>20</v>
      </c>
      <c r="S138" s="184" t="s">
        <v>1324</v>
      </c>
      <c r="T138" s="184" t="s">
        <v>1325</v>
      </c>
    </row>
    <row r="139" spans="1:20" ht="63.75">
      <c r="A139" s="174">
        <v>132</v>
      </c>
      <c r="B139" s="29"/>
      <c r="C139" s="180" t="s">
        <v>1581</v>
      </c>
      <c r="D139" s="180" t="s">
        <v>1327</v>
      </c>
      <c r="E139" s="185" t="s">
        <v>1328</v>
      </c>
      <c r="F139" s="29" t="s">
        <v>191</v>
      </c>
      <c r="G139" s="180" t="s">
        <v>1089</v>
      </c>
      <c r="H139" s="180" t="s">
        <v>48</v>
      </c>
      <c r="I139" s="66" t="s">
        <v>6</v>
      </c>
      <c r="J139" s="180" t="s">
        <v>1329</v>
      </c>
      <c r="K139" s="29">
        <v>0</v>
      </c>
      <c r="L139" s="29">
        <v>10000</v>
      </c>
      <c r="M139" s="29" t="s">
        <v>1542</v>
      </c>
      <c r="N139" s="180">
        <v>15000</v>
      </c>
      <c r="O139" s="29">
        <v>20</v>
      </c>
      <c r="P139" s="180">
        <v>15000</v>
      </c>
      <c r="Q139" s="29" t="s">
        <v>1543</v>
      </c>
      <c r="R139" s="29">
        <v>20</v>
      </c>
      <c r="S139" s="184" t="s">
        <v>1330</v>
      </c>
      <c r="T139" s="184" t="s">
        <v>1331</v>
      </c>
    </row>
    <row r="140" spans="1:20" ht="51">
      <c r="A140" s="174">
        <v>133</v>
      </c>
      <c r="B140" s="29"/>
      <c r="C140" s="180" t="s">
        <v>1332</v>
      </c>
      <c r="D140" s="180" t="s">
        <v>1333</v>
      </c>
      <c r="E140" s="185" t="s">
        <v>1334</v>
      </c>
      <c r="F140" s="29" t="s">
        <v>191</v>
      </c>
      <c r="G140" s="180" t="s">
        <v>1089</v>
      </c>
      <c r="H140" s="180" t="s">
        <v>32</v>
      </c>
      <c r="I140" s="66" t="s">
        <v>6</v>
      </c>
      <c r="J140" s="180" t="s">
        <v>1098</v>
      </c>
      <c r="K140" s="29">
        <v>0</v>
      </c>
      <c r="L140" s="29">
        <v>10000</v>
      </c>
      <c r="M140" s="29" t="s">
        <v>1542</v>
      </c>
      <c r="N140" s="180">
        <v>15000</v>
      </c>
      <c r="O140" s="29">
        <v>20</v>
      </c>
      <c r="P140" s="180">
        <v>15000</v>
      </c>
      <c r="Q140" s="29" t="s">
        <v>1543</v>
      </c>
      <c r="R140" s="29">
        <v>20</v>
      </c>
      <c r="S140" s="184" t="s">
        <v>1335</v>
      </c>
      <c r="T140" s="184" t="s">
        <v>1336</v>
      </c>
    </row>
    <row r="141" spans="1:20" ht="63.75">
      <c r="A141" s="174">
        <v>134</v>
      </c>
      <c r="B141" s="29"/>
      <c r="C141" s="180" t="s">
        <v>1343</v>
      </c>
      <c r="D141" s="180" t="s">
        <v>1344</v>
      </c>
      <c r="E141" s="185" t="s">
        <v>1345</v>
      </c>
      <c r="F141" s="29" t="s">
        <v>191</v>
      </c>
      <c r="G141" s="180" t="s">
        <v>1089</v>
      </c>
      <c r="H141" s="180" t="s">
        <v>48</v>
      </c>
      <c r="I141" s="66" t="s">
        <v>6</v>
      </c>
      <c r="J141" s="180" t="s">
        <v>1132</v>
      </c>
      <c r="K141" s="29">
        <v>0</v>
      </c>
      <c r="L141" s="29">
        <v>10000</v>
      </c>
      <c r="M141" s="29" t="s">
        <v>1542</v>
      </c>
      <c r="N141" s="180">
        <v>15000</v>
      </c>
      <c r="O141" s="29">
        <v>20</v>
      </c>
      <c r="P141" s="180">
        <v>15000</v>
      </c>
      <c r="Q141" s="29" t="s">
        <v>1543</v>
      </c>
      <c r="R141" s="29">
        <v>20</v>
      </c>
      <c r="S141" s="184" t="s">
        <v>1346</v>
      </c>
      <c r="T141" s="184" t="s">
        <v>1347</v>
      </c>
    </row>
    <row r="142" spans="1:20" ht="102">
      <c r="A142" s="174">
        <v>135</v>
      </c>
      <c r="B142" s="29"/>
      <c r="C142" s="180" t="s">
        <v>1348</v>
      </c>
      <c r="D142" s="180" t="s">
        <v>1349</v>
      </c>
      <c r="E142" s="185" t="s">
        <v>1350</v>
      </c>
      <c r="F142" s="29" t="s">
        <v>191</v>
      </c>
      <c r="G142" s="180" t="s">
        <v>1089</v>
      </c>
      <c r="H142" s="180" t="s">
        <v>32</v>
      </c>
      <c r="I142" s="66" t="s">
        <v>6</v>
      </c>
      <c r="J142" s="180" t="s">
        <v>1098</v>
      </c>
      <c r="K142" s="29">
        <v>0</v>
      </c>
      <c r="L142" s="29">
        <v>10000</v>
      </c>
      <c r="M142" s="29" t="s">
        <v>1542</v>
      </c>
      <c r="N142" s="180">
        <v>15000</v>
      </c>
      <c r="O142" s="29">
        <v>20</v>
      </c>
      <c r="P142" s="180">
        <v>15000</v>
      </c>
      <c r="Q142" s="29" t="s">
        <v>1543</v>
      </c>
      <c r="R142" s="29">
        <v>20</v>
      </c>
      <c r="S142" s="184" t="s">
        <v>1351</v>
      </c>
      <c r="T142" s="184" t="s">
        <v>1352</v>
      </c>
    </row>
    <row r="143" spans="1:20" ht="51">
      <c r="A143" s="174">
        <v>136</v>
      </c>
      <c r="B143" s="29"/>
      <c r="C143" s="180" t="s">
        <v>1353</v>
      </c>
      <c r="D143" s="180" t="s">
        <v>1354</v>
      </c>
      <c r="E143" s="185" t="s">
        <v>1355</v>
      </c>
      <c r="F143" s="29" t="s">
        <v>191</v>
      </c>
      <c r="G143" s="180" t="s">
        <v>1356</v>
      </c>
      <c r="H143" s="180" t="s">
        <v>48</v>
      </c>
      <c r="I143" s="66" t="s">
        <v>6</v>
      </c>
      <c r="J143" s="180" t="s">
        <v>1138</v>
      </c>
      <c r="K143" s="29">
        <v>0</v>
      </c>
      <c r="L143" s="29">
        <v>10000</v>
      </c>
      <c r="M143" s="29" t="s">
        <v>1542</v>
      </c>
      <c r="N143" s="180">
        <v>15000</v>
      </c>
      <c r="O143" s="29">
        <v>20</v>
      </c>
      <c r="P143" s="180">
        <v>15000</v>
      </c>
      <c r="Q143" s="29" t="s">
        <v>1543</v>
      </c>
      <c r="R143" s="29">
        <v>20</v>
      </c>
      <c r="S143" s="184" t="s">
        <v>1357</v>
      </c>
      <c r="T143" s="184" t="s">
        <v>1358</v>
      </c>
    </row>
    <row r="144" spans="1:20" ht="51">
      <c r="A144" s="174">
        <v>137</v>
      </c>
      <c r="B144" s="29"/>
      <c r="C144" s="180" t="s">
        <v>1359</v>
      </c>
      <c r="D144" s="180" t="s">
        <v>1360</v>
      </c>
      <c r="E144" s="185" t="s">
        <v>1355</v>
      </c>
      <c r="F144" s="29" t="s">
        <v>191</v>
      </c>
      <c r="G144" s="180" t="s">
        <v>1356</v>
      </c>
      <c r="H144" s="180" t="s">
        <v>48</v>
      </c>
      <c r="I144" s="66" t="s">
        <v>6</v>
      </c>
      <c r="J144" s="180" t="s">
        <v>1177</v>
      </c>
      <c r="K144" s="29">
        <v>0</v>
      </c>
      <c r="L144" s="29">
        <v>10000</v>
      </c>
      <c r="M144" s="29" t="s">
        <v>1542</v>
      </c>
      <c r="N144" s="180">
        <v>15000</v>
      </c>
      <c r="O144" s="29">
        <v>20</v>
      </c>
      <c r="P144" s="180">
        <v>15000</v>
      </c>
      <c r="Q144" s="29" t="s">
        <v>1543</v>
      </c>
      <c r="R144" s="29">
        <v>20</v>
      </c>
      <c r="S144" s="184" t="s">
        <v>1361</v>
      </c>
      <c r="T144" s="184" t="s">
        <v>1362</v>
      </c>
    </row>
    <row r="145" spans="1:20" ht="51">
      <c r="A145" s="174">
        <v>138</v>
      </c>
      <c r="B145" s="29"/>
      <c r="C145" s="180" t="s">
        <v>1582</v>
      </c>
      <c r="D145" s="180" t="s">
        <v>1364</v>
      </c>
      <c r="E145" s="185" t="s">
        <v>1365</v>
      </c>
      <c r="F145" s="29" t="s">
        <v>191</v>
      </c>
      <c r="G145" s="180" t="s">
        <v>1089</v>
      </c>
      <c r="H145" s="180" t="s">
        <v>48</v>
      </c>
      <c r="I145" s="66" t="s">
        <v>6</v>
      </c>
      <c r="J145" s="180" t="s">
        <v>1138</v>
      </c>
      <c r="K145" s="29">
        <v>0</v>
      </c>
      <c r="L145" s="29">
        <v>10000</v>
      </c>
      <c r="M145" s="29" t="s">
        <v>1542</v>
      </c>
      <c r="N145" s="180">
        <v>15000</v>
      </c>
      <c r="O145" s="29">
        <v>20</v>
      </c>
      <c r="P145" s="180">
        <v>15000</v>
      </c>
      <c r="Q145" s="29" t="s">
        <v>1543</v>
      </c>
      <c r="R145" s="29">
        <v>20</v>
      </c>
      <c r="S145" s="184" t="s">
        <v>1366</v>
      </c>
      <c r="T145" s="184" t="s">
        <v>1367</v>
      </c>
    </row>
    <row r="146" spans="1:20" ht="76.5">
      <c r="A146" s="174">
        <v>139</v>
      </c>
      <c r="B146" s="29"/>
      <c r="C146" s="180" t="s">
        <v>1583</v>
      </c>
      <c r="D146" s="180" t="s">
        <v>1369</v>
      </c>
      <c r="E146" s="185" t="s">
        <v>1370</v>
      </c>
      <c r="F146" s="29" t="s">
        <v>191</v>
      </c>
      <c r="G146" s="180" t="s">
        <v>1089</v>
      </c>
      <c r="H146" s="180" t="s">
        <v>32</v>
      </c>
      <c r="I146" s="66" t="s">
        <v>6</v>
      </c>
      <c r="J146" s="180" t="s">
        <v>1371</v>
      </c>
      <c r="K146" s="29">
        <v>0</v>
      </c>
      <c r="L146" s="29">
        <v>10000</v>
      </c>
      <c r="M146" s="29" t="s">
        <v>1542</v>
      </c>
      <c r="N146" s="180">
        <v>15000</v>
      </c>
      <c r="O146" s="29">
        <v>20</v>
      </c>
      <c r="P146" s="180">
        <v>15000</v>
      </c>
      <c r="Q146" s="29" t="s">
        <v>1543</v>
      </c>
      <c r="R146" s="29">
        <v>20</v>
      </c>
      <c r="S146" s="184" t="s">
        <v>1372</v>
      </c>
      <c r="T146" s="184" t="s">
        <v>1373</v>
      </c>
    </row>
    <row r="147" spans="1:20" ht="76.5">
      <c r="A147" s="174">
        <v>140</v>
      </c>
      <c r="B147" s="29"/>
      <c r="C147" s="180" t="s">
        <v>1374</v>
      </c>
      <c r="D147" s="180" t="s">
        <v>1375</v>
      </c>
      <c r="E147" s="185" t="s">
        <v>1376</v>
      </c>
      <c r="F147" s="29" t="s">
        <v>191</v>
      </c>
      <c r="G147" s="180" t="s">
        <v>1089</v>
      </c>
      <c r="H147" s="180" t="s">
        <v>32</v>
      </c>
      <c r="I147" s="66" t="s">
        <v>6</v>
      </c>
      <c r="J147" s="180" t="s">
        <v>1377</v>
      </c>
      <c r="K147" s="29">
        <v>0</v>
      </c>
      <c r="L147" s="29">
        <v>10000</v>
      </c>
      <c r="M147" s="29" t="s">
        <v>1542</v>
      </c>
      <c r="N147" s="180">
        <v>15000</v>
      </c>
      <c r="O147" s="29">
        <v>20</v>
      </c>
      <c r="P147" s="180">
        <v>15000</v>
      </c>
      <c r="Q147" s="29" t="s">
        <v>1543</v>
      </c>
      <c r="R147" s="29">
        <v>20</v>
      </c>
      <c r="S147" s="184" t="s">
        <v>1378</v>
      </c>
      <c r="T147" s="184" t="s">
        <v>1379</v>
      </c>
    </row>
    <row r="148" spans="1:20" ht="76.5">
      <c r="A148" s="174">
        <v>141</v>
      </c>
      <c r="B148" s="29"/>
      <c r="C148" s="180" t="s">
        <v>1380</v>
      </c>
      <c r="D148" s="180" t="s">
        <v>1381</v>
      </c>
      <c r="E148" s="185" t="s">
        <v>1376</v>
      </c>
      <c r="F148" s="29" t="s">
        <v>191</v>
      </c>
      <c r="G148" s="180" t="s">
        <v>1089</v>
      </c>
      <c r="H148" s="180" t="s">
        <v>32</v>
      </c>
      <c r="I148" s="66" t="s">
        <v>6</v>
      </c>
      <c r="J148" s="180" t="s">
        <v>1115</v>
      </c>
      <c r="K148" s="29">
        <v>0</v>
      </c>
      <c r="L148" s="29">
        <v>10000</v>
      </c>
      <c r="M148" s="29" t="s">
        <v>1542</v>
      </c>
      <c r="N148" s="180">
        <v>15000</v>
      </c>
      <c r="O148" s="29">
        <v>20</v>
      </c>
      <c r="P148" s="180">
        <v>15000</v>
      </c>
      <c r="Q148" s="29" t="s">
        <v>1543</v>
      </c>
      <c r="R148" s="29">
        <v>20</v>
      </c>
      <c r="S148" s="184" t="s">
        <v>1382</v>
      </c>
      <c r="T148" s="184" t="s">
        <v>1383</v>
      </c>
    </row>
    <row r="149" spans="1:20" ht="76.5">
      <c r="A149" s="174">
        <v>142</v>
      </c>
      <c r="B149" s="29"/>
      <c r="C149" s="180" t="s">
        <v>1584</v>
      </c>
      <c r="D149" s="180" t="s">
        <v>1385</v>
      </c>
      <c r="E149" s="185" t="s">
        <v>1277</v>
      </c>
      <c r="F149" s="29" t="s">
        <v>191</v>
      </c>
      <c r="G149" s="180" t="s">
        <v>1089</v>
      </c>
      <c r="H149" s="180" t="s">
        <v>48</v>
      </c>
      <c r="I149" s="66" t="s">
        <v>6</v>
      </c>
      <c r="J149" s="180" t="s">
        <v>1386</v>
      </c>
      <c r="K149" s="29">
        <v>0</v>
      </c>
      <c r="L149" s="29">
        <v>10000</v>
      </c>
      <c r="M149" s="29" t="s">
        <v>1542</v>
      </c>
      <c r="N149" s="180">
        <v>15000</v>
      </c>
      <c r="O149" s="29">
        <v>20</v>
      </c>
      <c r="P149" s="180">
        <v>15000</v>
      </c>
      <c r="Q149" s="29" t="s">
        <v>1543</v>
      </c>
      <c r="R149" s="29">
        <v>20</v>
      </c>
      <c r="S149" s="184" t="s">
        <v>1387</v>
      </c>
      <c r="T149" s="184" t="s">
        <v>1388</v>
      </c>
    </row>
    <row r="150" spans="1:20" ht="102">
      <c r="A150" s="174">
        <v>143</v>
      </c>
      <c r="B150" s="29"/>
      <c r="C150" s="180" t="s">
        <v>1436</v>
      </c>
      <c r="D150" s="180" t="s">
        <v>1390</v>
      </c>
      <c r="E150" s="185" t="s">
        <v>1391</v>
      </c>
      <c r="F150" s="29" t="s">
        <v>191</v>
      </c>
      <c r="G150" s="180" t="s">
        <v>1089</v>
      </c>
      <c r="H150" s="180" t="s">
        <v>32</v>
      </c>
      <c r="I150" s="66" t="s">
        <v>6</v>
      </c>
      <c r="J150" s="180" t="s">
        <v>1392</v>
      </c>
      <c r="K150" s="29">
        <v>0</v>
      </c>
      <c r="L150" s="29">
        <v>10000</v>
      </c>
      <c r="M150" s="29" t="s">
        <v>1542</v>
      </c>
      <c r="N150" s="180">
        <v>15000</v>
      </c>
      <c r="O150" s="29">
        <v>20</v>
      </c>
      <c r="P150" s="180">
        <v>15000</v>
      </c>
      <c r="Q150" s="29" t="s">
        <v>1543</v>
      </c>
      <c r="R150" s="29">
        <v>20</v>
      </c>
      <c r="S150" s="184" t="s">
        <v>1393</v>
      </c>
      <c r="T150" s="184" t="s">
        <v>1394</v>
      </c>
    </row>
    <row r="151" spans="1:20" ht="89.25">
      <c r="A151" s="174">
        <v>144</v>
      </c>
      <c r="B151" s="29"/>
      <c r="C151" s="180" t="s">
        <v>1395</v>
      </c>
      <c r="D151" s="180" t="s">
        <v>1396</v>
      </c>
      <c r="E151" s="185" t="s">
        <v>1397</v>
      </c>
      <c r="F151" s="29" t="s">
        <v>191</v>
      </c>
      <c r="G151" s="180" t="s">
        <v>1089</v>
      </c>
      <c r="H151" s="180" t="s">
        <v>48</v>
      </c>
      <c r="I151" s="66" t="s">
        <v>6</v>
      </c>
      <c r="J151" s="180" t="s">
        <v>1398</v>
      </c>
      <c r="K151" s="29">
        <v>0</v>
      </c>
      <c r="L151" s="29">
        <v>40000</v>
      </c>
      <c r="M151" s="29" t="s">
        <v>1542</v>
      </c>
      <c r="N151" s="180">
        <v>60000</v>
      </c>
      <c r="O151" s="29">
        <v>20</v>
      </c>
      <c r="P151" s="180">
        <v>60000</v>
      </c>
      <c r="Q151" s="29" t="s">
        <v>1543</v>
      </c>
      <c r="R151" s="29">
        <v>20</v>
      </c>
      <c r="S151" s="184" t="s">
        <v>1399</v>
      </c>
      <c r="T151" s="184" t="s">
        <v>1400</v>
      </c>
    </row>
    <row r="152" spans="1:20" ht="76.5">
      <c r="A152" s="174">
        <v>145</v>
      </c>
      <c r="B152" s="29"/>
      <c r="C152" s="180" t="s">
        <v>1585</v>
      </c>
      <c r="D152" s="180" t="s">
        <v>1402</v>
      </c>
      <c r="E152" s="185" t="s">
        <v>1403</v>
      </c>
      <c r="F152" s="29" t="s">
        <v>191</v>
      </c>
      <c r="G152" s="180" t="s">
        <v>1089</v>
      </c>
      <c r="H152" s="180" t="s">
        <v>32</v>
      </c>
      <c r="I152" s="66" t="s">
        <v>6</v>
      </c>
      <c r="J152" s="180" t="s">
        <v>1404</v>
      </c>
      <c r="K152" s="29">
        <v>0</v>
      </c>
      <c r="L152" s="29">
        <v>20000</v>
      </c>
      <c r="M152" s="29" t="s">
        <v>1542</v>
      </c>
      <c r="N152" s="180">
        <v>30000</v>
      </c>
      <c r="O152" s="29">
        <v>20</v>
      </c>
      <c r="P152" s="180">
        <v>30000</v>
      </c>
      <c r="Q152" s="29" t="s">
        <v>1543</v>
      </c>
      <c r="R152" s="29">
        <v>20</v>
      </c>
      <c r="S152" s="184" t="s">
        <v>1405</v>
      </c>
      <c r="T152" s="184" t="s">
        <v>1406</v>
      </c>
    </row>
    <row r="153" spans="1:20" ht="89.25">
      <c r="A153" s="174">
        <v>146</v>
      </c>
      <c r="B153" s="29"/>
      <c r="C153" s="180" t="s">
        <v>1586</v>
      </c>
      <c r="D153" s="180" t="s">
        <v>1408</v>
      </c>
      <c r="E153" s="185" t="s">
        <v>1409</v>
      </c>
      <c r="F153" s="29" t="s">
        <v>191</v>
      </c>
      <c r="G153" s="180" t="s">
        <v>1089</v>
      </c>
      <c r="H153" s="180" t="s">
        <v>32</v>
      </c>
      <c r="I153" s="66" t="s">
        <v>6</v>
      </c>
      <c r="J153" s="180" t="s">
        <v>1371</v>
      </c>
      <c r="K153" s="29">
        <v>0</v>
      </c>
      <c r="L153" s="29">
        <v>20000</v>
      </c>
      <c r="M153" s="29" t="s">
        <v>1542</v>
      </c>
      <c r="N153" s="180">
        <v>30000</v>
      </c>
      <c r="O153" s="29">
        <v>20</v>
      </c>
      <c r="P153" s="180">
        <v>30000</v>
      </c>
      <c r="Q153" s="29" t="s">
        <v>1543</v>
      </c>
      <c r="R153" s="29">
        <v>20</v>
      </c>
      <c r="S153" s="184" t="s">
        <v>1410</v>
      </c>
      <c r="T153" s="184" t="s">
        <v>1411</v>
      </c>
    </row>
    <row r="154" spans="1:20" ht="63.75">
      <c r="A154" s="174">
        <v>147</v>
      </c>
      <c r="B154" s="29"/>
      <c r="C154" s="180" t="s">
        <v>1587</v>
      </c>
      <c r="D154" s="180" t="s">
        <v>1413</v>
      </c>
      <c r="E154" s="185" t="s">
        <v>1414</v>
      </c>
      <c r="F154" s="29" t="s">
        <v>191</v>
      </c>
      <c r="G154" s="180" t="s">
        <v>1089</v>
      </c>
      <c r="H154" s="180" t="s">
        <v>32</v>
      </c>
      <c r="I154" s="66" t="s">
        <v>6</v>
      </c>
      <c r="J154" s="180" t="s">
        <v>1415</v>
      </c>
      <c r="K154" s="29">
        <v>0</v>
      </c>
      <c r="L154" s="29">
        <v>10000</v>
      </c>
      <c r="M154" s="29" t="s">
        <v>1542</v>
      </c>
      <c r="N154" s="180">
        <v>15000</v>
      </c>
      <c r="O154" s="29">
        <v>20</v>
      </c>
      <c r="P154" s="180">
        <v>15000</v>
      </c>
      <c r="Q154" s="29" t="s">
        <v>1543</v>
      </c>
      <c r="R154" s="29">
        <v>20</v>
      </c>
      <c r="S154" s="184" t="s">
        <v>1416</v>
      </c>
      <c r="T154" s="184" t="s">
        <v>1417</v>
      </c>
    </row>
    <row r="155" spans="1:20" ht="140.25">
      <c r="A155" s="174">
        <v>148</v>
      </c>
      <c r="B155" s="29"/>
      <c r="C155" s="180" t="s">
        <v>1129</v>
      </c>
      <c r="D155" s="180" t="s">
        <v>1419</v>
      </c>
      <c r="E155" s="185" t="s">
        <v>1420</v>
      </c>
      <c r="F155" s="29" t="s">
        <v>191</v>
      </c>
      <c r="G155" s="180" t="s">
        <v>1089</v>
      </c>
      <c r="H155" s="180" t="s">
        <v>32</v>
      </c>
      <c r="I155" s="66" t="s">
        <v>6</v>
      </c>
      <c r="J155" s="180" t="s">
        <v>1421</v>
      </c>
      <c r="K155" s="29">
        <v>0</v>
      </c>
      <c r="L155" s="29">
        <v>14000</v>
      </c>
      <c r="M155" s="29" t="s">
        <v>1542</v>
      </c>
      <c r="N155" s="180">
        <v>21000</v>
      </c>
      <c r="O155" s="29">
        <v>20</v>
      </c>
      <c r="P155" s="180">
        <v>21000</v>
      </c>
      <c r="Q155" s="29" t="s">
        <v>1543</v>
      </c>
      <c r="R155" s="29">
        <v>20</v>
      </c>
      <c r="S155" s="184" t="s">
        <v>1422</v>
      </c>
      <c r="T155" s="184" t="s">
        <v>1423</v>
      </c>
    </row>
    <row r="156" spans="1:20" ht="76.5">
      <c r="A156" s="174">
        <v>149</v>
      </c>
      <c r="B156" s="29"/>
      <c r="C156" s="180" t="s">
        <v>1436</v>
      </c>
      <c r="D156" s="180" t="s">
        <v>1437</v>
      </c>
      <c r="E156" s="185" t="s">
        <v>1438</v>
      </c>
      <c r="F156" s="29" t="s">
        <v>191</v>
      </c>
      <c r="G156" s="180" t="s">
        <v>1089</v>
      </c>
      <c r="H156" s="180" t="s">
        <v>32</v>
      </c>
      <c r="I156" s="66" t="s">
        <v>6</v>
      </c>
      <c r="J156" s="180" t="s">
        <v>1115</v>
      </c>
      <c r="K156" s="29">
        <v>0</v>
      </c>
      <c r="L156" s="29">
        <v>30000</v>
      </c>
      <c r="M156" s="29" t="s">
        <v>1542</v>
      </c>
      <c r="N156" s="180">
        <v>45000</v>
      </c>
      <c r="O156" s="29">
        <v>20</v>
      </c>
      <c r="P156" s="180">
        <v>45000</v>
      </c>
      <c r="Q156" s="29" t="s">
        <v>1543</v>
      </c>
      <c r="R156" s="29">
        <v>20</v>
      </c>
      <c r="S156" s="184" t="s">
        <v>1439</v>
      </c>
      <c r="T156" s="184" t="s">
        <v>1440</v>
      </c>
    </row>
    <row r="157" spans="1:20" ht="76.5">
      <c r="A157" s="174">
        <v>150</v>
      </c>
      <c r="B157" s="29"/>
      <c r="C157" s="180" t="s">
        <v>1588</v>
      </c>
      <c r="D157" s="180" t="s">
        <v>1425</v>
      </c>
      <c r="E157" s="185" t="s">
        <v>1426</v>
      </c>
      <c r="F157" s="29" t="s">
        <v>191</v>
      </c>
      <c r="G157" s="180" t="s">
        <v>1089</v>
      </c>
      <c r="H157" s="180" t="s">
        <v>32</v>
      </c>
      <c r="I157" s="66" t="s">
        <v>6</v>
      </c>
      <c r="J157" s="180" t="s">
        <v>1427</v>
      </c>
      <c r="K157" s="29">
        <v>0</v>
      </c>
      <c r="L157" s="29">
        <v>40000</v>
      </c>
      <c r="M157" s="29" t="s">
        <v>1542</v>
      </c>
      <c r="N157" s="180">
        <v>60000</v>
      </c>
      <c r="O157" s="29">
        <v>20</v>
      </c>
      <c r="P157" s="180">
        <v>60000</v>
      </c>
      <c r="Q157" s="29" t="s">
        <v>1543</v>
      </c>
      <c r="R157" s="29">
        <v>20</v>
      </c>
      <c r="S157" s="184" t="s">
        <v>1428</v>
      </c>
      <c r="T157" s="184" t="s">
        <v>1429</v>
      </c>
    </row>
    <row r="158" spans="1:20" ht="63.75">
      <c r="A158" s="174">
        <v>151</v>
      </c>
      <c r="B158" s="29"/>
      <c r="C158" s="180" t="s">
        <v>1441</v>
      </c>
      <c r="D158" s="180" t="s">
        <v>1442</v>
      </c>
      <c r="E158" s="185" t="s">
        <v>1443</v>
      </c>
      <c r="F158" s="29" t="s">
        <v>191</v>
      </c>
      <c r="G158" s="180" t="s">
        <v>1089</v>
      </c>
      <c r="H158" s="180" t="s">
        <v>32</v>
      </c>
      <c r="I158" s="66" t="s">
        <v>6</v>
      </c>
      <c r="J158" s="180" t="s">
        <v>1444</v>
      </c>
      <c r="K158" s="29">
        <v>0</v>
      </c>
      <c r="L158" s="29">
        <v>20000</v>
      </c>
      <c r="M158" s="29" t="s">
        <v>1542</v>
      </c>
      <c r="N158" s="180">
        <v>30000</v>
      </c>
      <c r="O158" s="29">
        <v>20</v>
      </c>
      <c r="P158" s="180">
        <v>30000</v>
      </c>
      <c r="Q158" s="29" t="s">
        <v>1543</v>
      </c>
      <c r="R158" s="29">
        <v>20</v>
      </c>
      <c r="S158" s="184" t="s">
        <v>1445</v>
      </c>
      <c r="T158" s="184" t="s">
        <v>1446</v>
      </c>
    </row>
    <row r="159" spans="1:20" ht="76.5">
      <c r="A159" s="174">
        <v>152</v>
      </c>
      <c r="B159" s="29"/>
      <c r="C159" s="180" t="s">
        <v>1447</v>
      </c>
      <c r="D159" s="180" t="s">
        <v>1448</v>
      </c>
      <c r="E159" s="185" t="s">
        <v>1449</v>
      </c>
      <c r="F159" s="29" t="s">
        <v>191</v>
      </c>
      <c r="G159" s="180" t="s">
        <v>1089</v>
      </c>
      <c r="H159" s="180" t="s">
        <v>32</v>
      </c>
      <c r="I159" s="66" t="s">
        <v>6</v>
      </c>
      <c r="J159" s="180" t="s">
        <v>1109</v>
      </c>
      <c r="K159" s="29">
        <v>0</v>
      </c>
      <c r="L159" s="29">
        <v>20000</v>
      </c>
      <c r="M159" s="29" t="s">
        <v>1542</v>
      </c>
      <c r="N159" s="180">
        <v>30000</v>
      </c>
      <c r="O159" s="29">
        <v>20</v>
      </c>
      <c r="P159" s="180">
        <v>30000</v>
      </c>
      <c r="Q159" s="29" t="s">
        <v>1543</v>
      </c>
      <c r="R159" s="29">
        <v>20</v>
      </c>
      <c r="S159" s="184" t="s">
        <v>1450</v>
      </c>
      <c r="T159" s="184" t="s">
        <v>1451</v>
      </c>
    </row>
    <row r="160" spans="1:20" ht="76.5">
      <c r="A160" s="174">
        <v>153</v>
      </c>
      <c r="B160" s="29"/>
      <c r="C160" s="180" t="s">
        <v>1589</v>
      </c>
      <c r="D160" s="180" t="s">
        <v>1453</v>
      </c>
      <c r="E160" s="185" t="s">
        <v>1454</v>
      </c>
      <c r="F160" s="29" t="s">
        <v>191</v>
      </c>
      <c r="G160" s="180" t="s">
        <v>1089</v>
      </c>
      <c r="H160" s="180" t="s">
        <v>32</v>
      </c>
      <c r="I160" s="66" t="s">
        <v>6</v>
      </c>
      <c r="J160" s="180" t="s">
        <v>1455</v>
      </c>
      <c r="K160" s="29">
        <v>0</v>
      </c>
      <c r="L160" s="29">
        <v>20000</v>
      </c>
      <c r="M160" s="29" t="s">
        <v>1542</v>
      </c>
      <c r="N160" s="180">
        <v>30000</v>
      </c>
      <c r="O160" s="29">
        <v>20</v>
      </c>
      <c r="P160" s="180">
        <v>30000</v>
      </c>
      <c r="Q160" s="29" t="s">
        <v>1543</v>
      </c>
      <c r="R160" s="29">
        <v>20</v>
      </c>
      <c r="S160" s="184" t="s">
        <v>1456</v>
      </c>
      <c r="T160" s="184" t="s">
        <v>1457</v>
      </c>
    </row>
    <row r="161" spans="1:20" ht="63.75">
      <c r="A161" s="174">
        <v>154</v>
      </c>
      <c r="B161" s="29"/>
      <c r="C161" s="180" t="s">
        <v>1458</v>
      </c>
      <c r="D161" s="180" t="s">
        <v>1437</v>
      </c>
      <c r="E161" s="185" t="s">
        <v>1459</v>
      </c>
      <c r="F161" s="29" t="s">
        <v>191</v>
      </c>
      <c r="G161" s="180" t="s">
        <v>1089</v>
      </c>
      <c r="H161" s="180" t="s">
        <v>32</v>
      </c>
      <c r="I161" s="66" t="s">
        <v>6</v>
      </c>
      <c r="J161" s="180" t="s">
        <v>1460</v>
      </c>
      <c r="K161" s="29">
        <v>0</v>
      </c>
      <c r="L161" s="29">
        <v>20000</v>
      </c>
      <c r="M161" s="29" t="s">
        <v>1542</v>
      </c>
      <c r="N161" s="180">
        <v>30000</v>
      </c>
      <c r="O161" s="29">
        <v>20</v>
      </c>
      <c r="P161" s="180">
        <v>30000</v>
      </c>
      <c r="Q161" s="29" t="s">
        <v>1543</v>
      </c>
      <c r="R161" s="29">
        <v>20</v>
      </c>
      <c r="S161" s="184" t="s">
        <v>1461</v>
      </c>
      <c r="T161" s="184" t="s">
        <v>1462</v>
      </c>
    </row>
    <row r="162" spans="1:20" ht="51">
      <c r="A162" s="174">
        <v>155</v>
      </c>
      <c r="B162" s="29"/>
      <c r="C162" s="180" t="s">
        <v>1590</v>
      </c>
      <c r="D162" s="180" t="s">
        <v>1464</v>
      </c>
      <c r="E162" s="185" t="s">
        <v>1465</v>
      </c>
      <c r="F162" s="29" t="s">
        <v>191</v>
      </c>
      <c r="G162" s="180" t="s">
        <v>1149</v>
      </c>
      <c r="H162" s="180" t="s">
        <v>32</v>
      </c>
      <c r="I162" s="66" t="s">
        <v>6</v>
      </c>
      <c r="J162" s="180" t="s">
        <v>1386</v>
      </c>
      <c r="K162" s="29">
        <v>0</v>
      </c>
      <c r="L162" s="29">
        <v>36000</v>
      </c>
      <c r="M162" s="29" t="s">
        <v>1542</v>
      </c>
      <c r="N162" s="180">
        <v>54000</v>
      </c>
      <c r="O162" s="29">
        <v>20</v>
      </c>
      <c r="P162" s="180">
        <v>54000</v>
      </c>
      <c r="Q162" s="29" t="s">
        <v>1543</v>
      </c>
      <c r="R162" s="29">
        <v>20</v>
      </c>
      <c r="S162" s="184" t="s">
        <v>1466</v>
      </c>
      <c r="T162" s="184" t="s">
        <v>1467</v>
      </c>
    </row>
    <row r="163" spans="1:20" ht="76.5">
      <c r="A163" s="174">
        <v>156</v>
      </c>
      <c r="B163" s="29"/>
      <c r="C163" s="180" t="s">
        <v>1591</v>
      </c>
      <c r="D163" s="180" t="s">
        <v>1469</v>
      </c>
      <c r="E163" s="185" t="s">
        <v>1470</v>
      </c>
      <c r="F163" s="29" t="s">
        <v>191</v>
      </c>
      <c r="G163" s="180" t="s">
        <v>1089</v>
      </c>
      <c r="H163" s="180" t="s">
        <v>32</v>
      </c>
      <c r="I163" s="66" t="s">
        <v>6</v>
      </c>
      <c r="J163" s="180" t="s">
        <v>1471</v>
      </c>
      <c r="K163" s="29">
        <v>0</v>
      </c>
      <c r="L163" s="29">
        <v>20000</v>
      </c>
      <c r="M163" s="29" t="s">
        <v>1542</v>
      </c>
      <c r="N163" s="180">
        <v>30000</v>
      </c>
      <c r="O163" s="29">
        <v>20</v>
      </c>
      <c r="P163" s="180">
        <v>30000</v>
      </c>
      <c r="Q163" s="29" t="s">
        <v>1543</v>
      </c>
      <c r="R163" s="29">
        <v>20</v>
      </c>
      <c r="S163" s="184" t="s">
        <v>1472</v>
      </c>
      <c r="T163" s="184" t="s">
        <v>1473</v>
      </c>
    </row>
    <row r="164" spans="1:20" ht="51">
      <c r="A164" s="174">
        <v>157</v>
      </c>
      <c r="B164" s="29"/>
      <c r="C164" s="180" t="s">
        <v>1474</v>
      </c>
      <c r="D164" s="180" t="s">
        <v>1475</v>
      </c>
      <c r="E164" s="185" t="s">
        <v>1476</v>
      </c>
      <c r="F164" s="29" t="s">
        <v>191</v>
      </c>
      <c r="G164" s="180" t="s">
        <v>1089</v>
      </c>
      <c r="H164" s="180" t="s">
        <v>48</v>
      </c>
      <c r="I164" s="66" t="s">
        <v>6</v>
      </c>
      <c r="J164" s="180" t="s">
        <v>1371</v>
      </c>
      <c r="K164" s="29">
        <v>0</v>
      </c>
      <c r="L164" s="29">
        <v>20000</v>
      </c>
      <c r="M164" s="29" t="s">
        <v>1542</v>
      </c>
      <c r="N164" s="180">
        <v>30000</v>
      </c>
      <c r="O164" s="29">
        <v>20</v>
      </c>
      <c r="P164" s="180">
        <v>30000</v>
      </c>
      <c r="Q164" s="29" t="s">
        <v>1543</v>
      </c>
      <c r="R164" s="29">
        <v>20</v>
      </c>
      <c r="S164" s="184" t="s">
        <v>1477</v>
      </c>
      <c r="T164" s="184" t="s">
        <v>1478</v>
      </c>
    </row>
    <row r="165" spans="1:20" ht="63.75">
      <c r="A165" s="174">
        <v>158</v>
      </c>
      <c r="B165" s="29"/>
      <c r="C165" s="180" t="s">
        <v>1592</v>
      </c>
      <c r="D165" s="180" t="s">
        <v>1480</v>
      </c>
      <c r="E165" s="185" t="s">
        <v>1481</v>
      </c>
      <c r="F165" s="29" t="s">
        <v>191</v>
      </c>
      <c r="G165" s="180" t="s">
        <v>1089</v>
      </c>
      <c r="H165" s="180" t="s">
        <v>32</v>
      </c>
      <c r="I165" s="66" t="s">
        <v>6</v>
      </c>
      <c r="J165" s="180" t="s">
        <v>1482</v>
      </c>
      <c r="K165" s="29">
        <v>0</v>
      </c>
      <c r="L165" s="29">
        <v>20000</v>
      </c>
      <c r="M165" s="29" t="s">
        <v>1542</v>
      </c>
      <c r="N165" s="180">
        <v>30000</v>
      </c>
      <c r="O165" s="29">
        <v>20</v>
      </c>
      <c r="P165" s="180">
        <v>30000</v>
      </c>
      <c r="Q165" s="29" t="s">
        <v>1543</v>
      </c>
      <c r="R165" s="29">
        <v>20</v>
      </c>
      <c r="S165" s="184" t="s">
        <v>1483</v>
      </c>
      <c r="T165" s="184" t="s">
        <v>1484</v>
      </c>
    </row>
    <row r="166" spans="1:20" ht="76.5">
      <c r="A166" s="174">
        <v>159</v>
      </c>
      <c r="B166" s="29"/>
      <c r="C166" s="180" t="s">
        <v>1593</v>
      </c>
      <c r="D166" s="180" t="s">
        <v>1486</v>
      </c>
      <c r="E166" s="185" t="s">
        <v>1487</v>
      </c>
      <c r="F166" s="29" t="s">
        <v>191</v>
      </c>
      <c r="G166" s="180" t="s">
        <v>1089</v>
      </c>
      <c r="H166" s="180" t="s">
        <v>32</v>
      </c>
      <c r="I166" s="66" t="s">
        <v>6</v>
      </c>
      <c r="J166" s="180" t="s">
        <v>1488</v>
      </c>
      <c r="K166" s="29">
        <v>0</v>
      </c>
      <c r="L166" s="29">
        <v>20000</v>
      </c>
      <c r="M166" s="29" t="s">
        <v>1542</v>
      </c>
      <c r="N166" s="180">
        <v>30000</v>
      </c>
      <c r="O166" s="29">
        <v>20</v>
      </c>
      <c r="P166" s="180">
        <v>30000</v>
      </c>
      <c r="Q166" s="29" t="s">
        <v>1543</v>
      </c>
      <c r="R166" s="29">
        <v>20</v>
      </c>
      <c r="S166" s="184" t="s">
        <v>1489</v>
      </c>
      <c r="T166" s="184" t="s">
        <v>1490</v>
      </c>
    </row>
    <row r="167" spans="1:20" ht="63.75">
      <c r="A167" s="174">
        <v>160</v>
      </c>
      <c r="B167" s="29"/>
      <c r="C167" s="180" t="s">
        <v>1491</v>
      </c>
      <c r="D167" s="180" t="s">
        <v>1492</v>
      </c>
      <c r="E167" s="185" t="s">
        <v>1493</v>
      </c>
      <c r="F167" s="29" t="s">
        <v>191</v>
      </c>
      <c r="G167" s="180" t="s">
        <v>1089</v>
      </c>
      <c r="H167" s="180" t="s">
        <v>32</v>
      </c>
      <c r="I167" s="66" t="s">
        <v>6</v>
      </c>
      <c r="J167" s="180" t="s">
        <v>1404</v>
      </c>
      <c r="K167" s="29">
        <v>0</v>
      </c>
      <c r="L167" s="29">
        <v>20000</v>
      </c>
      <c r="M167" s="29" t="s">
        <v>1542</v>
      </c>
      <c r="N167" s="180">
        <v>30000</v>
      </c>
      <c r="O167" s="29">
        <v>20</v>
      </c>
      <c r="P167" s="180">
        <v>30000</v>
      </c>
      <c r="Q167" s="29" t="s">
        <v>1543</v>
      </c>
      <c r="R167" s="29">
        <v>20</v>
      </c>
      <c r="S167" s="184" t="s">
        <v>1494</v>
      </c>
      <c r="T167" s="184" t="s">
        <v>1495</v>
      </c>
    </row>
    <row r="168" spans="1:20" ht="45">
      <c r="A168" s="174">
        <v>161</v>
      </c>
      <c r="B168" s="29"/>
      <c r="C168" s="180" t="s">
        <v>1496</v>
      </c>
      <c r="D168" s="180" t="s">
        <v>1497</v>
      </c>
      <c r="E168" s="185" t="s">
        <v>1498</v>
      </c>
      <c r="F168" s="29" t="s">
        <v>191</v>
      </c>
      <c r="G168" s="180" t="s">
        <v>1089</v>
      </c>
      <c r="H168" s="180" t="s">
        <v>32</v>
      </c>
      <c r="I168" s="66" t="s">
        <v>6</v>
      </c>
      <c r="J168" s="180" t="s">
        <v>1499</v>
      </c>
      <c r="K168" s="29">
        <v>0</v>
      </c>
      <c r="L168" s="29">
        <v>40000</v>
      </c>
      <c r="M168" s="29" t="s">
        <v>1542</v>
      </c>
      <c r="N168" s="180">
        <v>60000</v>
      </c>
      <c r="O168" s="29">
        <v>20</v>
      </c>
      <c r="P168" s="180">
        <v>60000</v>
      </c>
      <c r="Q168" s="29" t="s">
        <v>1543</v>
      </c>
      <c r="R168" s="29">
        <v>20</v>
      </c>
      <c r="S168" s="184" t="s">
        <v>1500</v>
      </c>
      <c r="T168" s="184" t="s">
        <v>1501</v>
      </c>
    </row>
    <row r="169" spans="1:20" ht="51">
      <c r="A169" s="174">
        <v>162</v>
      </c>
      <c r="B169" s="29"/>
      <c r="C169" s="180" t="s">
        <v>1164</v>
      </c>
      <c r="D169" s="180" t="s">
        <v>1502</v>
      </c>
      <c r="E169" s="185" t="s">
        <v>1503</v>
      </c>
      <c r="F169" s="29" t="s">
        <v>191</v>
      </c>
      <c r="G169" s="180" t="s">
        <v>1089</v>
      </c>
      <c r="H169" s="180" t="s">
        <v>48</v>
      </c>
      <c r="I169" s="66" t="s">
        <v>6</v>
      </c>
      <c r="J169" s="180" t="s">
        <v>1138</v>
      </c>
      <c r="K169" s="29">
        <v>0</v>
      </c>
      <c r="L169" s="29">
        <v>20000</v>
      </c>
      <c r="M169" s="29" t="s">
        <v>1542</v>
      </c>
      <c r="N169" s="180">
        <v>30000</v>
      </c>
      <c r="O169" s="29">
        <v>20</v>
      </c>
      <c r="P169" s="180">
        <v>30000</v>
      </c>
      <c r="Q169" s="29" t="s">
        <v>1543</v>
      </c>
      <c r="R169" s="29">
        <v>20</v>
      </c>
      <c r="S169" s="184" t="s">
        <v>1504</v>
      </c>
      <c r="T169" s="184" t="s">
        <v>1505</v>
      </c>
    </row>
    <row r="170" spans="1:20" ht="51">
      <c r="A170" s="174">
        <v>163</v>
      </c>
      <c r="B170" s="29"/>
      <c r="C170" s="180" t="s">
        <v>1594</v>
      </c>
      <c r="D170" s="180" t="s">
        <v>1507</v>
      </c>
      <c r="E170" s="185" t="s">
        <v>1508</v>
      </c>
      <c r="F170" s="29" t="s">
        <v>191</v>
      </c>
      <c r="G170" s="180" t="s">
        <v>1089</v>
      </c>
      <c r="H170" s="180" t="s">
        <v>32</v>
      </c>
      <c r="I170" s="66" t="s">
        <v>6</v>
      </c>
      <c r="J170" s="180" t="s">
        <v>1098</v>
      </c>
      <c r="K170" s="29">
        <v>0</v>
      </c>
      <c r="L170" s="29">
        <v>20000</v>
      </c>
      <c r="M170" s="29" t="s">
        <v>1542</v>
      </c>
      <c r="N170" s="180">
        <v>30000</v>
      </c>
      <c r="O170" s="29">
        <v>20</v>
      </c>
      <c r="P170" s="180">
        <v>30000</v>
      </c>
      <c r="Q170" s="29" t="s">
        <v>1543</v>
      </c>
      <c r="R170" s="29">
        <v>20</v>
      </c>
      <c r="S170" s="184" t="s">
        <v>1509</v>
      </c>
      <c r="T170" s="184" t="s">
        <v>1510</v>
      </c>
    </row>
    <row r="171" spans="1:20" ht="63.75">
      <c r="A171" s="174">
        <v>164</v>
      </c>
      <c r="B171" s="29"/>
      <c r="C171" s="180" t="s">
        <v>1511</v>
      </c>
      <c r="D171" s="180" t="s">
        <v>1512</v>
      </c>
      <c r="E171" s="185" t="s">
        <v>1513</v>
      </c>
      <c r="F171" s="29" t="s">
        <v>191</v>
      </c>
      <c r="G171" s="180" t="s">
        <v>1089</v>
      </c>
      <c r="H171" s="180" t="s">
        <v>32</v>
      </c>
      <c r="I171" s="66" t="s">
        <v>6</v>
      </c>
      <c r="J171" s="180" t="s">
        <v>1514</v>
      </c>
      <c r="K171" s="29">
        <v>0</v>
      </c>
      <c r="L171" s="29">
        <v>20000</v>
      </c>
      <c r="M171" s="29" t="s">
        <v>1542</v>
      </c>
      <c r="N171" s="180">
        <v>30000</v>
      </c>
      <c r="O171" s="29">
        <v>20</v>
      </c>
      <c r="P171" s="180">
        <v>30000</v>
      </c>
      <c r="Q171" s="29" t="s">
        <v>1543</v>
      </c>
      <c r="R171" s="29">
        <v>20</v>
      </c>
      <c r="S171" s="184" t="s">
        <v>1515</v>
      </c>
      <c r="T171" s="184" t="s">
        <v>1516</v>
      </c>
    </row>
    <row r="172" spans="1:20" ht="63.75">
      <c r="A172" s="174">
        <v>165</v>
      </c>
      <c r="B172" s="29"/>
      <c r="C172" s="180" t="s">
        <v>1195</v>
      </c>
      <c r="D172" s="180" t="s">
        <v>1518</v>
      </c>
      <c r="E172" s="185" t="s">
        <v>1519</v>
      </c>
      <c r="F172" s="29" t="s">
        <v>191</v>
      </c>
      <c r="G172" s="180" t="s">
        <v>1089</v>
      </c>
      <c r="H172" s="180" t="s">
        <v>32</v>
      </c>
      <c r="I172" s="66" t="s">
        <v>6</v>
      </c>
      <c r="J172" s="180" t="s">
        <v>1329</v>
      </c>
      <c r="K172" s="29">
        <v>0</v>
      </c>
      <c r="L172" s="29">
        <v>20000</v>
      </c>
      <c r="M172" s="29" t="s">
        <v>1542</v>
      </c>
      <c r="N172" s="180">
        <v>30000</v>
      </c>
      <c r="O172" s="29">
        <v>20</v>
      </c>
      <c r="P172" s="180">
        <v>30000</v>
      </c>
      <c r="Q172" s="29" t="s">
        <v>1543</v>
      </c>
      <c r="R172" s="29">
        <v>20</v>
      </c>
      <c r="S172" s="184" t="s">
        <v>1520</v>
      </c>
      <c r="T172" s="184" t="s">
        <v>1521</v>
      </c>
    </row>
    <row r="173" spans="1:20" ht="89.25">
      <c r="A173" s="174">
        <v>166</v>
      </c>
      <c r="B173" s="29"/>
      <c r="C173" s="180" t="s">
        <v>1522</v>
      </c>
      <c r="D173" s="180" t="s">
        <v>1523</v>
      </c>
      <c r="E173" s="185" t="s">
        <v>1524</v>
      </c>
      <c r="F173" s="29" t="s">
        <v>191</v>
      </c>
      <c r="G173" s="180" t="s">
        <v>1089</v>
      </c>
      <c r="H173" s="180" t="s">
        <v>32</v>
      </c>
      <c r="I173" s="66" t="s">
        <v>6</v>
      </c>
      <c r="J173" s="180" t="s">
        <v>1525</v>
      </c>
      <c r="K173" s="29">
        <v>0</v>
      </c>
      <c r="L173" s="29">
        <v>20000</v>
      </c>
      <c r="M173" s="29" t="s">
        <v>1542</v>
      </c>
      <c r="N173" s="180">
        <v>30000</v>
      </c>
      <c r="O173" s="29">
        <v>20</v>
      </c>
      <c r="P173" s="180">
        <v>30000</v>
      </c>
      <c r="Q173" s="29" t="s">
        <v>1543</v>
      </c>
      <c r="R173" s="29">
        <v>20</v>
      </c>
      <c r="S173" s="184" t="s">
        <v>1526</v>
      </c>
      <c r="T173" s="184" t="s">
        <v>1527</v>
      </c>
    </row>
    <row r="174" spans="1:20" ht="51">
      <c r="A174" s="174">
        <v>167</v>
      </c>
      <c r="B174" s="29"/>
      <c r="C174" s="180" t="s">
        <v>1381</v>
      </c>
      <c r="D174" s="180" t="s">
        <v>1381</v>
      </c>
      <c r="E174" s="185" t="s">
        <v>1529</v>
      </c>
      <c r="F174" s="29" t="s">
        <v>191</v>
      </c>
      <c r="G174" s="180" t="s">
        <v>1089</v>
      </c>
      <c r="H174" s="180" t="s">
        <v>32</v>
      </c>
      <c r="I174" s="66" t="s">
        <v>6</v>
      </c>
      <c r="J174" s="180" t="s">
        <v>1132</v>
      </c>
      <c r="K174" s="29">
        <v>0</v>
      </c>
      <c r="L174" s="29">
        <v>20000</v>
      </c>
      <c r="M174" s="29" t="s">
        <v>1542</v>
      </c>
      <c r="N174" s="180">
        <v>30000</v>
      </c>
      <c r="O174" s="29">
        <v>20</v>
      </c>
      <c r="P174" s="180">
        <v>30000</v>
      </c>
      <c r="Q174" s="29" t="s">
        <v>1543</v>
      </c>
      <c r="R174" s="29">
        <v>20</v>
      </c>
      <c r="S174" s="184" t="s">
        <v>1530</v>
      </c>
      <c r="T174" s="184" t="s">
        <v>1531</v>
      </c>
    </row>
    <row r="175" spans="1:20" ht="76.5">
      <c r="A175" s="174">
        <v>168</v>
      </c>
      <c r="B175" s="29"/>
      <c r="C175" s="180" t="s">
        <v>1532</v>
      </c>
      <c r="D175" s="180" t="s">
        <v>1533</v>
      </c>
      <c r="E175" s="185" t="s">
        <v>1534</v>
      </c>
      <c r="F175" s="29" t="s">
        <v>191</v>
      </c>
      <c r="G175" s="180" t="s">
        <v>1089</v>
      </c>
      <c r="H175" s="180" t="s">
        <v>32</v>
      </c>
      <c r="I175" s="66" t="s">
        <v>6</v>
      </c>
      <c r="J175" s="180" t="s">
        <v>1535</v>
      </c>
      <c r="K175" s="29">
        <v>0</v>
      </c>
      <c r="L175" s="29">
        <v>20000</v>
      </c>
      <c r="M175" s="29" t="s">
        <v>1542</v>
      </c>
      <c r="N175" s="180">
        <v>30000</v>
      </c>
      <c r="O175" s="29">
        <v>20</v>
      </c>
      <c r="P175" s="180">
        <v>30000</v>
      </c>
      <c r="Q175" s="29" t="s">
        <v>1543</v>
      </c>
      <c r="R175" s="29">
        <v>20</v>
      </c>
      <c r="S175" s="184" t="s">
        <v>1536</v>
      </c>
      <c r="T175" s="184" t="s">
        <v>1537</v>
      </c>
    </row>
    <row r="176" spans="1:20" ht="165">
      <c r="A176" s="174">
        <v>169</v>
      </c>
      <c r="B176" s="29"/>
      <c r="C176" s="180" t="s">
        <v>1595</v>
      </c>
      <c r="D176" s="180" t="s">
        <v>1596</v>
      </c>
      <c r="E176" s="180" t="s">
        <v>1597</v>
      </c>
      <c r="F176" s="183" t="s">
        <v>191</v>
      </c>
      <c r="G176" s="180" t="s">
        <v>1089</v>
      </c>
      <c r="H176" s="180" t="s">
        <v>32</v>
      </c>
      <c r="I176" s="66" t="s">
        <v>6</v>
      </c>
      <c r="J176" s="180" t="s">
        <v>1598</v>
      </c>
      <c r="K176" s="29">
        <v>50000</v>
      </c>
      <c r="L176" s="188">
        <v>35000</v>
      </c>
      <c r="M176" s="189" t="s">
        <v>1599</v>
      </c>
      <c r="N176" s="188">
        <v>35000</v>
      </c>
      <c r="O176" s="29">
        <v>20</v>
      </c>
      <c r="P176" s="188">
        <v>35000</v>
      </c>
      <c r="Q176" s="189" t="s">
        <v>1600</v>
      </c>
      <c r="R176" s="29">
        <v>20</v>
      </c>
      <c r="S176" s="190" t="s">
        <v>1601</v>
      </c>
      <c r="T176" s="190" t="s">
        <v>1602</v>
      </c>
    </row>
    <row r="177" spans="1:20" ht="165">
      <c r="A177" s="174">
        <v>170</v>
      </c>
      <c r="B177" s="29"/>
      <c r="C177" s="180" t="s">
        <v>1603</v>
      </c>
      <c r="D177" s="180" t="s">
        <v>1604</v>
      </c>
      <c r="E177" s="180" t="s">
        <v>1597</v>
      </c>
      <c r="F177" s="183" t="s">
        <v>191</v>
      </c>
      <c r="G177" s="180" t="s">
        <v>1089</v>
      </c>
      <c r="H177" s="180" t="s">
        <v>32</v>
      </c>
      <c r="I177" s="66" t="s">
        <v>6</v>
      </c>
      <c r="J177" s="180" t="s">
        <v>1605</v>
      </c>
      <c r="K177" s="29">
        <v>50000</v>
      </c>
      <c r="L177" s="188">
        <v>35000</v>
      </c>
      <c r="M177" s="189" t="s">
        <v>1599</v>
      </c>
      <c r="N177" s="188">
        <v>35000</v>
      </c>
      <c r="O177" s="29">
        <v>20</v>
      </c>
      <c r="P177" s="188">
        <v>35000</v>
      </c>
      <c r="Q177" s="189" t="s">
        <v>1600</v>
      </c>
      <c r="R177" s="29">
        <v>20</v>
      </c>
      <c r="S177" s="190" t="s">
        <v>1606</v>
      </c>
      <c r="T177" s="190" t="s">
        <v>1607</v>
      </c>
    </row>
    <row r="178" spans="1:20" ht="75">
      <c r="A178" s="174">
        <v>171</v>
      </c>
      <c r="B178" s="29"/>
      <c r="C178" s="180" t="s">
        <v>1608</v>
      </c>
      <c r="D178" s="180" t="s">
        <v>1609</v>
      </c>
      <c r="E178" s="180" t="s">
        <v>1610</v>
      </c>
      <c r="F178" s="183" t="s">
        <v>191</v>
      </c>
      <c r="G178" s="180" t="s">
        <v>1089</v>
      </c>
      <c r="H178" s="180" t="s">
        <v>32</v>
      </c>
      <c r="I178" s="66" t="s">
        <v>6</v>
      </c>
      <c r="J178" s="180" t="s">
        <v>1611</v>
      </c>
      <c r="K178" s="29">
        <v>50000</v>
      </c>
      <c r="L178" s="188">
        <v>35000</v>
      </c>
      <c r="M178" s="189" t="s">
        <v>1599</v>
      </c>
      <c r="N178" s="188">
        <v>35000</v>
      </c>
      <c r="O178" s="29">
        <v>20</v>
      </c>
      <c r="P178" s="188">
        <v>35000</v>
      </c>
      <c r="Q178" s="189" t="s">
        <v>1600</v>
      </c>
      <c r="R178" s="29">
        <v>20</v>
      </c>
      <c r="S178" s="190" t="s">
        <v>1612</v>
      </c>
      <c r="T178" s="190" t="s">
        <v>1613</v>
      </c>
    </row>
    <row r="179" spans="1:20" ht="105">
      <c r="A179" s="174">
        <v>172</v>
      </c>
      <c r="B179" s="29"/>
      <c r="C179" s="180" t="s">
        <v>1614</v>
      </c>
      <c r="D179" s="180" t="s">
        <v>1615</v>
      </c>
      <c r="E179" s="180" t="s">
        <v>1616</v>
      </c>
      <c r="F179" s="183" t="s">
        <v>191</v>
      </c>
      <c r="G179" s="180" t="s">
        <v>1089</v>
      </c>
      <c r="H179" s="180" t="s">
        <v>32</v>
      </c>
      <c r="I179" s="66" t="s">
        <v>6</v>
      </c>
      <c r="J179" s="180" t="s">
        <v>1617</v>
      </c>
      <c r="K179" s="29">
        <v>50000</v>
      </c>
      <c r="L179" s="188">
        <v>35000</v>
      </c>
      <c r="M179" s="189" t="s">
        <v>1599</v>
      </c>
      <c r="N179" s="188">
        <v>35000</v>
      </c>
      <c r="O179" s="29">
        <v>20</v>
      </c>
      <c r="P179" s="188">
        <v>35000</v>
      </c>
      <c r="Q179" s="189" t="s">
        <v>1600</v>
      </c>
      <c r="R179" s="29">
        <v>20</v>
      </c>
      <c r="S179" s="190" t="s">
        <v>1618</v>
      </c>
      <c r="T179" s="190" t="s">
        <v>1619</v>
      </c>
    </row>
    <row r="180" spans="1:20" ht="105">
      <c r="A180" s="174">
        <v>173</v>
      </c>
      <c r="B180" s="29"/>
      <c r="C180" s="180" t="s">
        <v>1620</v>
      </c>
      <c r="D180" s="180" t="s">
        <v>1621</v>
      </c>
      <c r="E180" s="180" t="s">
        <v>1622</v>
      </c>
      <c r="F180" s="183" t="s">
        <v>191</v>
      </c>
      <c r="G180" s="180" t="s">
        <v>1089</v>
      </c>
      <c r="H180" s="180" t="s">
        <v>48</v>
      </c>
      <c r="I180" s="66" t="s">
        <v>6</v>
      </c>
      <c r="J180" s="180" t="s">
        <v>1132</v>
      </c>
      <c r="K180" s="29">
        <v>50000</v>
      </c>
      <c r="L180" s="188">
        <v>35000</v>
      </c>
      <c r="M180" s="189" t="s">
        <v>1599</v>
      </c>
      <c r="N180" s="188">
        <v>35000</v>
      </c>
      <c r="O180" s="29">
        <v>20</v>
      </c>
      <c r="P180" s="188">
        <v>35000</v>
      </c>
      <c r="Q180" s="189" t="s">
        <v>1600</v>
      </c>
      <c r="R180" s="29">
        <v>20</v>
      </c>
      <c r="S180" s="190" t="s">
        <v>1623</v>
      </c>
      <c r="T180" s="190" t="s">
        <v>1624</v>
      </c>
    </row>
    <row r="181" spans="1:20" ht="105">
      <c r="A181" s="174">
        <v>174</v>
      </c>
      <c r="B181" s="29"/>
      <c r="C181" s="180" t="s">
        <v>1625</v>
      </c>
      <c r="D181" s="180" t="s">
        <v>1626</v>
      </c>
      <c r="E181" s="180" t="s">
        <v>1627</v>
      </c>
      <c r="F181" s="183" t="s">
        <v>191</v>
      </c>
      <c r="G181" s="180" t="s">
        <v>1149</v>
      </c>
      <c r="H181" s="180" t="s">
        <v>32</v>
      </c>
      <c r="I181" s="66" t="s">
        <v>6</v>
      </c>
      <c r="J181" s="180" t="s">
        <v>1628</v>
      </c>
      <c r="K181" s="29">
        <v>50000</v>
      </c>
      <c r="L181" s="188">
        <v>35000</v>
      </c>
      <c r="M181" s="189" t="s">
        <v>1599</v>
      </c>
      <c r="N181" s="188">
        <v>35000</v>
      </c>
      <c r="O181" s="29">
        <v>20</v>
      </c>
      <c r="P181" s="188">
        <v>35000</v>
      </c>
      <c r="Q181" s="189" t="s">
        <v>1600</v>
      </c>
      <c r="R181" s="29">
        <v>20</v>
      </c>
      <c r="S181" s="190" t="s">
        <v>1629</v>
      </c>
      <c r="T181" s="190" t="s">
        <v>1630</v>
      </c>
    </row>
    <row r="182" spans="1:20" ht="105">
      <c r="A182" s="174">
        <v>175</v>
      </c>
      <c r="B182" s="29"/>
      <c r="C182" s="180" t="s">
        <v>1631</v>
      </c>
      <c r="D182" s="180" t="s">
        <v>1632</v>
      </c>
      <c r="E182" s="180" t="s">
        <v>1633</v>
      </c>
      <c r="F182" s="183" t="s">
        <v>191</v>
      </c>
      <c r="G182" s="180" t="s">
        <v>1089</v>
      </c>
      <c r="H182" s="180" t="s">
        <v>32</v>
      </c>
      <c r="I182" s="66" t="s">
        <v>6</v>
      </c>
      <c r="J182" s="180" t="s">
        <v>1634</v>
      </c>
      <c r="K182" s="29">
        <v>50000</v>
      </c>
      <c r="L182" s="188">
        <v>35000</v>
      </c>
      <c r="M182" s="189" t="s">
        <v>1599</v>
      </c>
      <c r="N182" s="188">
        <v>35000</v>
      </c>
      <c r="O182" s="29">
        <v>20</v>
      </c>
      <c r="P182" s="188">
        <v>35000</v>
      </c>
      <c r="Q182" s="189" t="s">
        <v>1600</v>
      </c>
      <c r="R182" s="29">
        <v>20</v>
      </c>
      <c r="S182" s="190" t="s">
        <v>1635</v>
      </c>
      <c r="T182" s="190" t="s">
        <v>1636</v>
      </c>
    </row>
    <row r="183" spans="1:20" ht="105">
      <c r="A183" s="174">
        <v>176</v>
      </c>
      <c r="B183" s="29"/>
      <c r="C183" s="180" t="s">
        <v>1637</v>
      </c>
      <c r="D183" s="180" t="s">
        <v>1638</v>
      </c>
      <c r="E183" s="180" t="s">
        <v>1639</v>
      </c>
      <c r="F183" s="183" t="s">
        <v>191</v>
      </c>
      <c r="G183" s="180" t="s">
        <v>1089</v>
      </c>
      <c r="H183" s="180" t="s">
        <v>32</v>
      </c>
      <c r="I183" s="66" t="s">
        <v>6</v>
      </c>
      <c r="J183" s="180" t="s">
        <v>1132</v>
      </c>
      <c r="K183" s="29">
        <v>50000</v>
      </c>
      <c r="L183" s="188">
        <v>35000</v>
      </c>
      <c r="M183" s="189" t="s">
        <v>1599</v>
      </c>
      <c r="N183" s="188">
        <v>35000</v>
      </c>
      <c r="O183" s="29">
        <v>20</v>
      </c>
      <c r="P183" s="188">
        <v>35000</v>
      </c>
      <c r="Q183" s="189" t="s">
        <v>1600</v>
      </c>
      <c r="R183" s="29">
        <v>20</v>
      </c>
      <c r="S183" s="190" t="s">
        <v>1640</v>
      </c>
      <c r="T183" s="190" t="s">
        <v>1641</v>
      </c>
    </row>
    <row r="184" spans="1:20" ht="120">
      <c r="A184" s="174">
        <v>177</v>
      </c>
      <c r="B184" s="29"/>
      <c r="C184" s="180" t="s">
        <v>1642</v>
      </c>
      <c r="D184" s="180" t="s">
        <v>1643</v>
      </c>
      <c r="E184" s="180" t="s">
        <v>1644</v>
      </c>
      <c r="F184" s="183" t="s">
        <v>191</v>
      </c>
      <c r="G184" s="180" t="s">
        <v>1089</v>
      </c>
      <c r="H184" s="180" t="s">
        <v>32</v>
      </c>
      <c r="I184" s="66" t="s">
        <v>6</v>
      </c>
      <c r="J184" s="180" t="s">
        <v>1645</v>
      </c>
      <c r="K184" s="29">
        <v>50000</v>
      </c>
      <c r="L184" s="188">
        <v>35000</v>
      </c>
      <c r="M184" s="189" t="s">
        <v>1599</v>
      </c>
      <c r="N184" s="188">
        <v>35000</v>
      </c>
      <c r="O184" s="29">
        <v>20</v>
      </c>
      <c r="P184" s="188">
        <v>35000</v>
      </c>
      <c r="Q184" s="189" t="s">
        <v>1600</v>
      </c>
      <c r="R184" s="29">
        <v>20</v>
      </c>
      <c r="S184" s="190" t="s">
        <v>1646</v>
      </c>
      <c r="T184" s="190" t="s">
        <v>1647</v>
      </c>
    </row>
    <row r="185" spans="1:20" ht="105">
      <c r="A185" s="174">
        <v>178</v>
      </c>
      <c r="B185" s="29"/>
      <c r="C185" s="180" t="s">
        <v>1648</v>
      </c>
      <c r="D185" s="180" t="s">
        <v>1649</v>
      </c>
      <c r="E185" s="180" t="s">
        <v>1650</v>
      </c>
      <c r="F185" s="183" t="s">
        <v>191</v>
      </c>
      <c r="G185" s="180" t="s">
        <v>1089</v>
      </c>
      <c r="H185" s="180" t="s">
        <v>48</v>
      </c>
      <c r="I185" s="66" t="s">
        <v>6</v>
      </c>
      <c r="J185" s="180" t="s">
        <v>1132</v>
      </c>
      <c r="K185" s="29">
        <v>50000</v>
      </c>
      <c r="L185" s="188">
        <v>35000</v>
      </c>
      <c r="M185" s="189" t="s">
        <v>1599</v>
      </c>
      <c r="N185" s="188">
        <v>35000</v>
      </c>
      <c r="O185" s="29">
        <v>20</v>
      </c>
      <c r="P185" s="188">
        <v>35000</v>
      </c>
      <c r="Q185" s="189" t="s">
        <v>1600</v>
      </c>
      <c r="R185" s="29">
        <v>20</v>
      </c>
      <c r="S185" s="190" t="s">
        <v>1651</v>
      </c>
      <c r="T185" s="190" t="s">
        <v>1652</v>
      </c>
    </row>
    <row r="186" spans="1:20" ht="105">
      <c r="A186" s="174">
        <v>179</v>
      </c>
      <c r="B186" s="29"/>
      <c r="C186" s="180" t="s">
        <v>1653</v>
      </c>
      <c r="D186" s="180" t="s">
        <v>1654</v>
      </c>
      <c r="E186" s="180" t="s">
        <v>1655</v>
      </c>
      <c r="F186" s="183" t="s">
        <v>191</v>
      </c>
      <c r="G186" s="180" t="s">
        <v>1089</v>
      </c>
      <c r="H186" s="180" t="s">
        <v>32</v>
      </c>
      <c r="I186" s="66" t="s">
        <v>6</v>
      </c>
      <c r="J186" s="180" t="s">
        <v>1656</v>
      </c>
      <c r="K186" s="29">
        <v>50000</v>
      </c>
      <c r="L186" s="188">
        <v>35000</v>
      </c>
      <c r="M186" s="189" t="s">
        <v>1599</v>
      </c>
      <c r="N186" s="188">
        <v>35000</v>
      </c>
      <c r="O186" s="29">
        <v>20</v>
      </c>
      <c r="P186" s="188">
        <v>35000</v>
      </c>
      <c r="Q186" s="189" t="s">
        <v>1600</v>
      </c>
      <c r="R186" s="29">
        <v>20</v>
      </c>
      <c r="S186" s="190" t="s">
        <v>1657</v>
      </c>
      <c r="T186" s="190" t="s">
        <v>1658</v>
      </c>
    </row>
    <row r="187" spans="1:20" ht="90">
      <c r="A187" s="174">
        <v>180</v>
      </c>
      <c r="B187" s="29"/>
      <c r="C187" s="180" t="s">
        <v>1659</v>
      </c>
      <c r="D187" s="180" t="s">
        <v>1660</v>
      </c>
      <c r="E187" s="180" t="s">
        <v>1661</v>
      </c>
      <c r="F187" s="183" t="s">
        <v>191</v>
      </c>
      <c r="G187" s="180" t="s">
        <v>1089</v>
      </c>
      <c r="H187" s="180" t="s">
        <v>32</v>
      </c>
      <c r="I187" s="66" t="s">
        <v>6</v>
      </c>
      <c r="J187" s="180" t="s">
        <v>1611</v>
      </c>
      <c r="K187" s="29">
        <v>50000</v>
      </c>
      <c r="L187" s="188">
        <v>35000</v>
      </c>
      <c r="M187" s="189" t="s">
        <v>1599</v>
      </c>
      <c r="N187" s="188">
        <v>35000</v>
      </c>
      <c r="O187" s="29">
        <v>20</v>
      </c>
      <c r="P187" s="188">
        <v>35000</v>
      </c>
      <c r="Q187" s="189" t="s">
        <v>1600</v>
      </c>
      <c r="R187" s="29">
        <v>20</v>
      </c>
      <c r="S187" s="190" t="s">
        <v>1662</v>
      </c>
      <c r="T187" s="190" t="s">
        <v>1663</v>
      </c>
    </row>
    <row r="188" spans="1:20" ht="120">
      <c r="A188" s="174">
        <v>181</v>
      </c>
      <c r="B188" s="29"/>
      <c r="C188" s="180" t="s">
        <v>1175</v>
      </c>
      <c r="D188" s="180" t="s">
        <v>1664</v>
      </c>
      <c r="E188" s="180" t="s">
        <v>1665</v>
      </c>
      <c r="F188" s="183" t="s">
        <v>191</v>
      </c>
      <c r="G188" s="180" t="s">
        <v>1089</v>
      </c>
      <c r="H188" s="180" t="s">
        <v>32</v>
      </c>
      <c r="I188" s="66" t="s">
        <v>6</v>
      </c>
      <c r="J188" s="180" t="s">
        <v>1171</v>
      </c>
      <c r="K188" s="29">
        <v>50000</v>
      </c>
      <c r="L188" s="188">
        <v>35000</v>
      </c>
      <c r="M188" s="189" t="s">
        <v>1599</v>
      </c>
      <c r="N188" s="188">
        <v>35000</v>
      </c>
      <c r="O188" s="29">
        <v>20</v>
      </c>
      <c r="P188" s="188">
        <v>35000</v>
      </c>
      <c r="Q188" s="189" t="s">
        <v>1600</v>
      </c>
      <c r="R188" s="29">
        <v>20</v>
      </c>
      <c r="S188" s="190" t="s">
        <v>1666</v>
      </c>
      <c r="T188" s="190" t="s">
        <v>1667</v>
      </c>
    </row>
    <row r="189" spans="1:20" ht="180">
      <c r="A189" s="174">
        <v>182</v>
      </c>
      <c r="B189" s="29"/>
      <c r="C189" s="180" t="s">
        <v>1668</v>
      </c>
      <c r="D189" s="180" t="s">
        <v>1573</v>
      </c>
      <c r="E189" s="180" t="s">
        <v>1669</v>
      </c>
      <c r="F189" s="183" t="s">
        <v>191</v>
      </c>
      <c r="G189" s="180" t="s">
        <v>1089</v>
      </c>
      <c r="H189" s="180" t="s">
        <v>48</v>
      </c>
      <c r="I189" s="66" t="s">
        <v>6</v>
      </c>
      <c r="J189" s="180" t="s">
        <v>1138</v>
      </c>
      <c r="K189" s="29">
        <v>50000</v>
      </c>
      <c r="L189" s="188">
        <v>35000</v>
      </c>
      <c r="M189" s="189" t="s">
        <v>1599</v>
      </c>
      <c r="N189" s="188">
        <v>35000</v>
      </c>
      <c r="O189" s="29">
        <v>20</v>
      </c>
      <c r="P189" s="188">
        <v>35000</v>
      </c>
      <c r="Q189" s="189" t="s">
        <v>1600</v>
      </c>
      <c r="R189" s="29">
        <v>20</v>
      </c>
      <c r="S189" s="190" t="s">
        <v>1670</v>
      </c>
      <c r="T189" s="190" t="s">
        <v>1671</v>
      </c>
    </row>
    <row r="190" spans="1:20" ht="75">
      <c r="A190" s="174">
        <v>183</v>
      </c>
      <c r="B190" s="29"/>
      <c r="C190" s="180" t="s">
        <v>1195</v>
      </c>
      <c r="D190" s="180" t="s">
        <v>1672</v>
      </c>
      <c r="E190" s="180" t="s">
        <v>1673</v>
      </c>
      <c r="F190" s="183" t="s">
        <v>191</v>
      </c>
      <c r="G190" s="180" t="s">
        <v>1089</v>
      </c>
      <c r="H190" s="180" t="s">
        <v>32</v>
      </c>
      <c r="I190" s="66" t="s">
        <v>6</v>
      </c>
      <c r="J190" s="180" t="s">
        <v>1674</v>
      </c>
      <c r="K190" s="29">
        <v>50000</v>
      </c>
      <c r="L190" s="188">
        <v>35000</v>
      </c>
      <c r="M190" s="189" t="s">
        <v>1599</v>
      </c>
      <c r="N190" s="188">
        <v>35000</v>
      </c>
      <c r="O190" s="29">
        <v>20</v>
      </c>
      <c r="P190" s="188">
        <v>35000</v>
      </c>
      <c r="Q190" s="189" t="s">
        <v>1600</v>
      </c>
      <c r="R190" s="29">
        <v>20</v>
      </c>
      <c r="S190" s="190" t="s">
        <v>1675</v>
      </c>
      <c r="T190" s="190" t="s">
        <v>1676</v>
      </c>
    </row>
    <row r="191" spans="1:20" ht="75">
      <c r="A191" s="174">
        <v>184</v>
      </c>
      <c r="B191" s="29"/>
      <c r="C191" s="180" t="s">
        <v>1677</v>
      </c>
      <c r="D191" s="180" t="s">
        <v>1678</v>
      </c>
      <c r="E191" s="180" t="s">
        <v>1508</v>
      </c>
      <c r="F191" s="183" t="s">
        <v>191</v>
      </c>
      <c r="G191" s="180" t="s">
        <v>1089</v>
      </c>
      <c r="H191" s="180" t="s">
        <v>32</v>
      </c>
      <c r="I191" s="66" t="s">
        <v>6</v>
      </c>
      <c r="J191" s="180" t="s">
        <v>1171</v>
      </c>
      <c r="K191" s="29">
        <v>50000</v>
      </c>
      <c r="L191" s="188">
        <v>35000</v>
      </c>
      <c r="M191" s="189" t="s">
        <v>1599</v>
      </c>
      <c r="N191" s="188">
        <v>35000</v>
      </c>
      <c r="O191" s="29">
        <v>20</v>
      </c>
      <c r="P191" s="188">
        <v>35000</v>
      </c>
      <c r="Q191" s="189" t="s">
        <v>1600</v>
      </c>
      <c r="R191" s="29">
        <v>20</v>
      </c>
      <c r="S191" s="190" t="s">
        <v>1679</v>
      </c>
      <c r="T191" s="190" t="s">
        <v>1680</v>
      </c>
    </row>
    <row r="192" spans="1:20" ht="105">
      <c r="A192" s="174">
        <v>185</v>
      </c>
      <c r="B192" s="29"/>
      <c r="C192" s="180" t="s">
        <v>1681</v>
      </c>
      <c r="D192" s="180" t="s">
        <v>1682</v>
      </c>
      <c r="E192" s="180" t="s">
        <v>1683</v>
      </c>
      <c r="F192" s="183" t="s">
        <v>191</v>
      </c>
      <c r="G192" s="180" t="s">
        <v>1089</v>
      </c>
      <c r="H192" s="180" t="s">
        <v>32</v>
      </c>
      <c r="I192" s="66" t="s">
        <v>6</v>
      </c>
      <c r="J192" s="180" t="s">
        <v>1684</v>
      </c>
      <c r="K192" s="29">
        <v>50000</v>
      </c>
      <c r="L192" s="188">
        <v>35000</v>
      </c>
      <c r="M192" s="189" t="s">
        <v>1599</v>
      </c>
      <c r="N192" s="188">
        <v>35000</v>
      </c>
      <c r="O192" s="29">
        <v>20</v>
      </c>
      <c r="P192" s="188">
        <v>35000</v>
      </c>
      <c r="Q192" s="189" t="s">
        <v>1600</v>
      </c>
      <c r="R192" s="29">
        <v>20</v>
      </c>
      <c r="S192" s="190" t="s">
        <v>1685</v>
      </c>
      <c r="T192" s="190" t="s">
        <v>1686</v>
      </c>
    </row>
    <row r="193" spans="1:20" ht="105">
      <c r="A193" s="174">
        <v>186</v>
      </c>
      <c r="B193" s="29"/>
      <c r="C193" s="180" t="s">
        <v>1687</v>
      </c>
      <c r="D193" s="180" t="s">
        <v>1688</v>
      </c>
      <c r="E193" s="180" t="s">
        <v>1689</v>
      </c>
      <c r="F193" s="183" t="s">
        <v>191</v>
      </c>
      <c r="G193" s="180" t="s">
        <v>1089</v>
      </c>
      <c r="H193" s="180" t="s">
        <v>48</v>
      </c>
      <c r="I193" s="66" t="s">
        <v>6</v>
      </c>
      <c r="J193" s="180" t="s">
        <v>1611</v>
      </c>
      <c r="K193" s="29">
        <v>50000</v>
      </c>
      <c r="L193" s="188">
        <v>35000</v>
      </c>
      <c r="M193" s="189" t="s">
        <v>1599</v>
      </c>
      <c r="N193" s="188">
        <v>35000</v>
      </c>
      <c r="O193" s="29">
        <v>20</v>
      </c>
      <c r="P193" s="188">
        <v>35000</v>
      </c>
      <c r="Q193" s="189" t="s">
        <v>1600</v>
      </c>
      <c r="R193" s="29">
        <v>20</v>
      </c>
      <c r="S193" s="190" t="s">
        <v>1690</v>
      </c>
      <c r="T193" s="190" t="s">
        <v>1691</v>
      </c>
    </row>
    <row r="194" spans="1:20" ht="105">
      <c r="A194" s="174">
        <v>187</v>
      </c>
      <c r="B194" s="29"/>
      <c r="C194" s="180" t="s">
        <v>1692</v>
      </c>
      <c r="D194" s="180" t="s">
        <v>1693</v>
      </c>
      <c r="E194" s="180" t="s">
        <v>1694</v>
      </c>
      <c r="F194" s="183" t="s">
        <v>191</v>
      </c>
      <c r="G194" s="180" t="s">
        <v>1089</v>
      </c>
      <c r="H194" s="180" t="s">
        <v>32</v>
      </c>
      <c r="I194" s="66" t="s">
        <v>6</v>
      </c>
      <c r="J194" s="180" t="s">
        <v>1695</v>
      </c>
      <c r="K194" s="29">
        <v>50000</v>
      </c>
      <c r="L194" s="188">
        <v>35000</v>
      </c>
      <c r="M194" s="189" t="s">
        <v>1599</v>
      </c>
      <c r="N194" s="188">
        <v>35000</v>
      </c>
      <c r="O194" s="29">
        <v>20</v>
      </c>
      <c r="P194" s="188">
        <v>35000</v>
      </c>
      <c r="Q194" s="189" t="s">
        <v>1600</v>
      </c>
      <c r="R194" s="29">
        <v>20</v>
      </c>
      <c r="S194" s="190" t="s">
        <v>1696</v>
      </c>
      <c r="T194" s="190" t="s">
        <v>1697</v>
      </c>
    </row>
    <row r="195" spans="1:20" ht="150">
      <c r="A195" s="174">
        <v>188</v>
      </c>
      <c r="B195" s="29"/>
      <c r="C195" s="191" t="s">
        <v>1698</v>
      </c>
      <c r="D195" s="191" t="s">
        <v>1699</v>
      </c>
      <c r="E195" s="191" t="s">
        <v>1700</v>
      </c>
      <c r="F195" s="183" t="s">
        <v>191</v>
      </c>
      <c r="G195" s="191" t="s">
        <v>1089</v>
      </c>
      <c r="H195" s="180" t="s">
        <v>48</v>
      </c>
      <c r="I195" s="66" t="s">
        <v>6</v>
      </c>
      <c r="J195" s="191" t="s">
        <v>1132</v>
      </c>
      <c r="K195" s="29">
        <v>50000</v>
      </c>
      <c r="L195" s="188">
        <v>35000</v>
      </c>
      <c r="M195" s="189" t="s">
        <v>1599</v>
      </c>
      <c r="N195" s="188">
        <v>35000</v>
      </c>
      <c r="O195" s="29">
        <v>20</v>
      </c>
      <c r="P195" s="188">
        <v>35000</v>
      </c>
      <c r="Q195" s="189" t="s">
        <v>1600</v>
      </c>
      <c r="R195" s="29">
        <v>20</v>
      </c>
      <c r="S195" s="192" t="s">
        <v>1701</v>
      </c>
      <c r="T195" s="192" t="s">
        <v>1702</v>
      </c>
    </row>
    <row r="196" spans="1:20" ht="90">
      <c r="A196" s="174">
        <v>189</v>
      </c>
      <c r="B196" s="29"/>
      <c r="C196" s="180" t="s">
        <v>1703</v>
      </c>
      <c r="D196" s="180" t="s">
        <v>1381</v>
      </c>
      <c r="E196" s="180" t="s">
        <v>1704</v>
      </c>
      <c r="F196" s="183" t="s">
        <v>191</v>
      </c>
      <c r="G196" s="180" t="s">
        <v>1089</v>
      </c>
      <c r="H196" s="180" t="s">
        <v>32</v>
      </c>
      <c r="I196" s="66" t="s">
        <v>6</v>
      </c>
      <c r="J196" s="180" t="s">
        <v>1705</v>
      </c>
      <c r="K196" s="29">
        <v>50000</v>
      </c>
      <c r="L196" s="188">
        <v>35000</v>
      </c>
      <c r="M196" s="189" t="s">
        <v>1599</v>
      </c>
      <c r="N196" s="188">
        <v>35000</v>
      </c>
      <c r="O196" s="29">
        <v>20</v>
      </c>
      <c r="P196" s="188">
        <v>35000</v>
      </c>
      <c r="Q196" s="189" t="s">
        <v>1600</v>
      </c>
      <c r="R196" s="29">
        <v>20</v>
      </c>
      <c r="S196" s="190" t="s">
        <v>1706</v>
      </c>
      <c r="T196" s="190" t="s">
        <v>1707</v>
      </c>
    </row>
    <row r="197" spans="1:20" ht="105">
      <c r="A197" s="174">
        <v>190</v>
      </c>
      <c r="B197" s="29"/>
      <c r="C197" s="191" t="s">
        <v>1195</v>
      </c>
      <c r="D197" s="191" t="s">
        <v>1708</v>
      </c>
      <c r="E197" s="191" t="s">
        <v>1683</v>
      </c>
      <c r="F197" s="183" t="s">
        <v>191</v>
      </c>
      <c r="G197" s="191" t="s">
        <v>1089</v>
      </c>
      <c r="H197" s="180" t="s">
        <v>32</v>
      </c>
      <c r="I197" s="66" t="s">
        <v>6</v>
      </c>
      <c r="J197" s="191" t="s">
        <v>1709</v>
      </c>
      <c r="K197" s="29">
        <v>50000</v>
      </c>
      <c r="L197" s="188">
        <v>35000</v>
      </c>
      <c r="M197" s="189" t="s">
        <v>1599</v>
      </c>
      <c r="N197" s="188">
        <v>35000</v>
      </c>
      <c r="O197" s="29">
        <v>20</v>
      </c>
      <c r="P197" s="188">
        <v>35000</v>
      </c>
      <c r="Q197" s="189" t="s">
        <v>1600</v>
      </c>
      <c r="R197" s="29">
        <v>20</v>
      </c>
      <c r="S197" s="192" t="s">
        <v>1710</v>
      </c>
      <c r="T197" s="192" t="s">
        <v>1711</v>
      </c>
    </row>
    <row r="198" spans="1:20" ht="135">
      <c r="A198" s="174">
        <v>191</v>
      </c>
      <c r="B198" s="29"/>
      <c r="C198" s="180" t="s">
        <v>1712</v>
      </c>
      <c r="D198" s="180" t="s">
        <v>1381</v>
      </c>
      <c r="E198" s="180" t="s">
        <v>1713</v>
      </c>
      <c r="F198" s="183" t="s">
        <v>191</v>
      </c>
      <c r="G198" s="180" t="s">
        <v>1089</v>
      </c>
      <c r="H198" s="180" t="s">
        <v>32</v>
      </c>
      <c r="I198" s="66" t="s">
        <v>6</v>
      </c>
      <c r="J198" s="180" t="s">
        <v>1611</v>
      </c>
      <c r="K198" s="29">
        <v>50000</v>
      </c>
      <c r="L198" s="188">
        <v>35000</v>
      </c>
      <c r="M198" s="189" t="s">
        <v>1599</v>
      </c>
      <c r="N198" s="188">
        <v>35000</v>
      </c>
      <c r="O198" s="29">
        <v>20</v>
      </c>
      <c r="P198" s="188">
        <v>35000</v>
      </c>
      <c r="Q198" s="189" t="s">
        <v>1600</v>
      </c>
      <c r="R198" s="29">
        <v>20</v>
      </c>
      <c r="S198" s="190" t="s">
        <v>1714</v>
      </c>
      <c r="T198" s="190" t="s">
        <v>1715</v>
      </c>
    </row>
    <row r="199" spans="1:20" ht="120">
      <c r="A199" s="174">
        <v>192</v>
      </c>
      <c r="B199" s="29"/>
      <c r="C199" s="180" t="s">
        <v>1716</v>
      </c>
      <c r="D199" s="180" t="s">
        <v>1717</v>
      </c>
      <c r="E199" s="180" t="s">
        <v>1718</v>
      </c>
      <c r="F199" s="183" t="s">
        <v>191</v>
      </c>
      <c r="G199" s="180" t="s">
        <v>1089</v>
      </c>
      <c r="H199" s="180" t="s">
        <v>32</v>
      </c>
      <c r="I199" s="66" t="s">
        <v>6</v>
      </c>
      <c r="J199" s="180" t="s">
        <v>1611</v>
      </c>
      <c r="K199" s="29">
        <v>50000</v>
      </c>
      <c r="L199" s="188">
        <v>35000</v>
      </c>
      <c r="M199" s="189" t="s">
        <v>1599</v>
      </c>
      <c r="N199" s="188">
        <v>35000</v>
      </c>
      <c r="O199" s="29">
        <v>20</v>
      </c>
      <c r="P199" s="188">
        <v>35000</v>
      </c>
      <c r="Q199" s="189" t="s">
        <v>1600</v>
      </c>
      <c r="R199" s="29">
        <v>20</v>
      </c>
      <c r="S199" s="190" t="s">
        <v>1719</v>
      </c>
      <c r="T199" s="190" t="s">
        <v>1720</v>
      </c>
    </row>
    <row r="200" spans="1:20" ht="90">
      <c r="A200" s="174">
        <v>193</v>
      </c>
      <c r="B200" s="29"/>
      <c r="C200" s="180" t="s">
        <v>1721</v>
      </c>
      <c r="D200" s="180" t="s">
        <v>1722</v>
      </c>
      <c r="E200" s="180" t="s">
        <v>1723</v>
      </c>
      <c r="F200" s="183" t="s">
        <v>191</v>
      </c>
      <c r="G200" s="180" t="s">
        <v>1089</v>
      </c>
      <c r="H200" s="180" t="s">
        <v>32</v>
      </c>
      <c r="I200" s="66" t="s">
        <v>6</v>
      </c>
      <c r="J200" s="180" t="s">
        <v>1705</v>
      </c>
      <c r="K200" s="29">
        <v>50000</v>
      </c>
      <c r="L200" s="188">
        <v>35000</v>
      </c>
      <c r="M200" s="189" t="s">
        <v>1599</v>
      </c>
      <c r="N200" s="188">
        <v>35000</v>
      </c>
      <c r="O200" s="29">
        <v>20</v>
      </c>
      <c r="P200" s="188">
        <v>35000</v>
      </c>
      <c r="Q200" s="189" t="s">
        <v>1600</v>
      </c>
      <c r="R200" s="29">
        <v>20</v>
      </c>
      <c r="S200" s="190" t="s">
        <v>1724</v>
      </c>
      <c r="T200" s="190" t="s">
        <v>1725</v>
      </c>
    </row>
    <row r="201" spans="1:20" ht="90">
      <c r="A201" s="174">
        <v>194</v>
      </c>
      <c r="B201" s="29"/>
      <c r="C201" s="180" t="s">
        <v>1726</v>
      </c>
      <c r="D201" s="180" t="s">
        <v>1585</v>
      </c>
      <c r="E201" s="180" t="s">
        <v>1727</v>
      </c>
      <c r="F201" s="183" t="s">
        <v>191</v>
      </c>
      <c r="G201" s="180" t="s">
        <v>1089</v>
      </c>
      <c r="H201" s="180" t="s">
        <v>48</v>
      </c>
      <c r="I201" s="66" t="s">
        <v>6</v>
      </c>
      <c r="J201" s="180" t="s">
        <v>1488</v>
      </c>
      <c r="K201" s="29">
        <v>50000</v>
      </c>
      <c r="L201" s="188">
        <v>35000</v>
      </c>
      <c r="M201" s="189" t="s">
        <v>1599</v>
      </c>
      <c r="N201" s="188">
        <v>35000</v>
      </c>
      <c r="O201" s="29">
        <v>20</v>
      </c>
      <c r="P201" s="188">
        <v>35000</v>
      </c>
      <c r="Q201" s="189" t="s">
        <v>1600</v>
      </c>
      <c r="R201" s="29">
        <v>20</v>
      </c>
      <c r="S201" s="190" t="s">
        <v>1728</v>
      </c>
      <c r="T201" s="190" t="s">
        <v>1729</v>
      </c>
    </row>
    <row r="202" spans="1:20" ht="105">
      <c r="A202" s="174">
        <v>195</v>
      </c>
      <c r="B202" s="29"/>
      <c r="C202" s="180" t="s">
        <v>1730</v>
      </c>
      <c r="D202" s="180" t="s">
        <v>1731</v>
      </c>
      <c r="E202" s="180" t="s">
        <v>1732</v>
      </c>
      <c r="F202" s="183" t="s">
        <v>191</v>
      </c>
      <c r="G202" s="180" t="s">
        <v>1089</v>
      </c>
      <c r="H202" s="180" t="s">
        <v>48</v>
      </c>
      <c r="I202" s="66" t="s">
        <v>6</v>
      </c>
      <c r="J202" s="180" t="s">
        <v>1733</v>
      </c>
      <c r="K202" s="29">
        <v>50000</v>
      </c>
      <c r="L202" s="188">
        <v>35000</v>
      </c>
      <c r="M202" s="189" t="s">
        <v>1599</v>
      </c>
      <c r="N202" s="188">
        <v>35000</v>
      </c>
      <c r="O202" s="29">
        <v>20</v>
      </c>
      <c r="P202" s="188">
        <v>35000</v>
      </c>
      <c r="Q202" s="189" t="s">
        <v>1600</v>
      </c>
      <c r="R202" s="29">
        <v>20</v>
      </c>
      <c r="S202" s="190" t="s">
        <v>1734</v>
      </c>
      <c r="T202" s="190" t="s">
        <v>1735</v>
      </c>
    </row>
    <row r="203" spans="1:20" ht="90">
      <c r="A203" s="174">
        <v>196</v>
      </c>
      <c r="B203" s="29"/>
      <c r="C203" s="180" t="s">
        <v>1736</v>
      </c>
      <c r="D203" s="180" t="s">
        <v>1737</v>
      </c>
      <c r="E203" s="180" t="s">
        <v>1738</v>
      </c>
      <c r="F203" s="183" t="s">
        <v>191</v>
      </c>
      <c r="G203" s="180" t="s">
        <v>1089</v>
      </c>
      <c r="H203" s="180" t="s">
        <v>48</v>
      </c>
      <c r="I203" s="66" t="s">
        <v>6</v>
      </c>
      <c r="J203" s="180" t="s">
        <v>1171</v>
      </c>
      <c r="K203" s="29">
        <v>50000</v>
      </c>
      <c r="L203" s="188">
        <v>35000</v>
      </c>
      <c r="M203" s="189" t="s">
        <v>1599</v>
      </c>
      <c r="N203" s="188">
        <v>35000</v>
      </c>
      <c r="O203" s="29">
        <v>20</v>
      </c>
      <c r="P203" s="188">
        <v>35000</v>
      </c>
      <c r="Q203" s="189" t="s">
        <v>1600</v>
      </c>
      <c r="R203" s="29">
        <v>20</v>
      </c>
      <c r="S203" s="190" t="s">
        <v>1739</v>
      </c>
      <c r="T203" s="190" t="s">
        <v>1740</v>
      </c>
    </row>
    <row r="204" spans="1:20">
      <c r="L204">
        <f>SUM(L8:L203)</f>
        <v>6360000</v>
      </c>
      <c r="N204">
        <f>SUM(N8:N203)</f>
        <v>6915000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3"/>
  <sheetViews>
    <sheetView topLeftCell="A11" workbookViewId="0">
      <selection activeCell="P8" sqref="P8:P12"/>
    </sheetView>
  </sheetViews>
  <sheetFormatPr defaultRowHeight="15"/>
  <sheetData>
    <row r="1" spans="1:22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118"/>
      <c r="T1" s="118"/>
      <c r="U1" s="118"/>
    </row>
    <row r="2" spans="1:22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118"/>
      <c r="T2" s="118"/>
      <c r="U2" s="118"/>
    </row>
    <row r="3" spans="1:22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118"/>
      <c r="T3" s="118"/>
      <c r="U3" s="118"/>
    </row>
    <row r="4" spans="1:22" ht="18.75">
      <c r="A4" s="670" t="s">
        <v>616</v>
      </c>
      <c r="B4" s="670"/>
      <c r="C4" s="670"/>
      <c r="D4" s="670"/>
      <c r="E4" s="670"/>
      <c r="F4" s="670"/>
      <c r="G4" s="670"/>
      <c r="H4" s="7"/>
      <c r="I4" s="7"/>
      <c r="J4" s="7"/>
      <c r="K4" s="7"/>
      <c r="L4" s="6"/>
      <c r="M4" s="7"/>
      <c r="N4" s="114"/>
      <c r="O4" s="7"/>
      <c r="P4" s="153"/>
      <c r="Q4" s="154"/>
      <c r="R4" s="155" t="s">
        <v>617</v>
      </c>
      <c r="S4" s="118"/>
      <c r="T4" s="118"/>
      <c r="U4" s="214"/>
    </row>
    <row r="5" spans="1:22">
      <c r="A5" s="156"/>
      <c r="B5" s="124"/>
      <c r="C5" s="157"/>
      <c r="D5" s="156"/>
      <c r="E5" s="156"/>
      <c r="F5" s="158"/>
      <c r="G5" s="158"/>
      <c r="H5" s="158"/>
      <c r="I5" s="158"/>
      <c r="J5" s="156"/>
      <c r="K5" s="156"/>
      <c r="L5" s="156"/>
      <c r="M5" s="156"/>
      <c r="N5" s="121"/>
      <c r="O5" s="158"/>
      <c r="P5" s="121"/>
      <c r="Q5" s="673" t="s">
        <v>999</v>
      </c>
      <c r="R5" s="673"/>
      <c r="S5" s="118"/>
      <c r="T5" s="118"/>
      <c r="U5" s="215"/>
    </row>
    <row r="6" spans="1:22">
      <c r="A6" s="671" t="s">
        <v>619</v>
      </c>
      <c r="B6" s="671"/>
      <c r="C6" s="157"/>
      <c r="D6" s="156"/>
      <c r="E6" s="156"/>
      <c r="F6" s="158"/>
      <c r="G6" s="158"/>
      <c r="H6" s="158"/>
      <c r="I6" s="158"/>
      <c r="J6" s="156"/>
      <c r="K6" s="156"/>
      <c r="L6" s="156"/>
      <c r="M6" s="156"/>
      <c r="N6" s="121"/>
      <c r="O6" s="158"/>
      <c r="P6" s="121"/>
      <c r="Q6" s="158"/>
      <c r="R6" s="156"/>
      <c r="S6" s="118"/>
      <c r="T6" s="118"/>
      <c r="U6" s="215"/>
    </row>
    <row r="7" spans="1:22" ht="63">
      <c r="A7" s="174" t="s">
        <v>174</v>
      </c>
      <c r="B7" s="174" t="s">
        <v>175</v>
      </c>
      <c r="C7" s="198" t="s">
        <v>176</v>
      </c>
      <c r="D7" s="174" t="s">
        <v>177</v>
      </c>
      <c r="E7" s="174" t="s">
        <v>178</v>
      </c>
      <c r="F7" s="174" t="s">
        <v>9</v>
      </c>
      <c r="G7" s="174" t="s">
        <v>179</v>
      </c>
      <c r="H7" s="174" t="s">
        <v>180</v>
      </c>
      <c r="I7" s="174" t="s">
        <v>181</v>
      </c>
      <c r="J7" s="210" t="s">
        <v>544</v>
      </c>
      <c r="K7" s="210" t="s">
        <v>545</v>
      </c>
      <c r="L7" s="210" t="s">
        <v>546</v>
      </c>
      <c r="M7" s="210" t="s">
        <v>547</v>
      </c>
      <c r="N7" s="216" t="s">
        <v>548</v>
      </c>
      <c r="O7" s="210" t="s">
        <v>549</v>
      </c>
      <c r="P7" s="216" t="s">
        <v>186</v>
      </c>
      <c r="Q7" s="210" t="s">
        <v>185</v>
      </c>
      <c r="R7" s="210" t="s">
        <v>187</v>
      </c>
      <c r="S7" s="148" t="s">
        <v>1742</v>
      </c>
      <c r="T7" s="217" t="s">
        <v>1743</v>
      </c>
      <c r="U7" s="218" t="s">
        <v>183</v>
      </c>
    </row>
    <row r="8" spans="1:22" ht="173.25">
      <c r="A8" s="174">
        <v>1</v>
      </c>
      <c r="B8" s="131"/>
      <c r="C8" s="198" t="s">
        <v>1744</v>
      </c>
      <c r="D8" s="174" t="s">
        <v>1745</v>
      </c>
      <c r="E8" s="174" t="s">
        <v>1746</v>
      </c>
      <c r="F8" s="131" t="s">
        <v>191</v>
      </c>
      <c r="G8" s="131" t="s">
        <v>31</v>
      </c>
      <c r="H8" s="131" t="s">
        <v>32</v>
      </c>
      <c r="I8" s="131" t="s">
        <v>6</v>
      </c>
      <c r="J8" s="175" t="s">
        <v>1059</v>
      </c>
      <c r="K8" s="131" t="s">
        <v>1747</v>
      </c>
      <c r="L8" s="131" t="s">
        <v>1748</v>
      </c>
      <c r="M8" s="131" t="s">
        <v>1749</v>
      </c>
      <c r="N8" s="131">
        <v>88500</v>
      </c>
      <c r="O8" s="131" t="s">
        <v>1750</v>
      </c>
      <c r="P8" s="199">
        <v>29500</v>
      </c>
      <c r="Q8" s="131" t="s">
        <v>1751</v>
      </c>
      <c r="R8" s="131" t="s">
        <v>1752</v>
      </c>
      <c r="S8" s="200" t="s">
        <v>1753</v>
      </c>
      <c r="T8" s="201" t="s">
        <v>1754</v>
      </c>
      <c r="U8" s="202">
        <v>29500</v>
      </c>
      <c r="V8">
        <f>P8*0.9</f>
        <v>26550</v>
      </c>
    </row>
    <row r="9" spans="1:22" ht="189">
      <c r="A9" s="174">
        <v>2</v>
      </c>
      <c r="B9" s="131"/>
      <c r="C9" s="198" t="s">
        <v>1755</v>
      </c>
      <c r="D9" s="198" t="s">
        <v>1756</v>
      </c>
      <c r="E9" s="174" t="s">
        <v>1757</v>
      </c>
      <c r="F9" s="131" t="s">
        <v>191</v>
      </c>
      <c r="G9" s="131" t="s">
        <v>31</v>
      </c>
      <c r="H9" s="131" t="s">
        <v>32</v>
      </c>
      <c r="I9" s="131" t="s">
        <v>6</v>
      </c>
      <c r="J9" s="175" t="s">
        <v>1059</v>
      </c>
      <c r="K9" s="131" t="s">
        <v>1747</v>
      </c>
      <c r="L9" s="131" t="s">
        <v>1758</v>
      </c>
      <c r="M9" s="131" t="s">
        <v>1749</v>
      </c>
      <c r="N9" s="131">
        <v>100500</v>
      </c>
      <c r="O9" s="131" t="s">
        <v>1759</v>
      </c>
      <c r="P9" s="199">
        <v>29500</v>
      </c>
      <c r="Q9" s="131" t="s">
        <v>1751</v>
      </c>
      <c r="R9" s="131" t="s">
        <v>1752</v>
      </c>
      <c r="S9" s="200" t="s">
        <v>1760</v>
      </c>
      <c r="T9" s="201" t="s">
        <v>1761</v>
      </c>
      <c r="U9" s="202">
        <v>29500</v>
      </c>
      <c r="V9">
        <f t="shared" ref="V9:V12" si="0">P9*0.9</f>
        <v>26550</v>
      </c>
    </row>
    <row r="10" spans="1:22" ht="126">
      <c r="A10" s="174">
        <v>3</v>
      </c>
      <c r="B10" s="131"/>
      <c r="C10" s="203" t="s">
        <v>1762</v>
      </c>
      <c r="D10" s="203" t="s">
        <v>1763</v>
      </c>
      <c r="E10" s="203" t="s">
        <v>1764</v>
      </c>
      <c r="F10" s="203" t="s">
        <v>191</v>
      </c>
      <c r="G10" s="203" t="s">
        <v>31</v>
      </c>
      <c r="H10" s="203" t="s">
        <v>32</v>
      </c>
      <c r="I10" s="203" t="s">
        <v>6</v>
      </c>
      <c r="J10" s="203" t="s">
        <v>1765</v>
      </c>
      <c r="K10" s="203" t="s">
        <v>1766</v>
      </c>
      <c r="L10" s="203" t="s">
        <v>1767</v>
      </c>
      <c r="M10" s="204" t="s">
        <v>1749</v>
      </c>
      <c r="N10" s="131">
        <v>84000</v>
      </c>
      <c r="O10" s="204" t="s">
        <v>1768</v>
      </c>
      <c r="P10" s="131">
        <v>28000</v>
      </c>
      <c r="Q10" s="204" t="s">
        <v>1769</v>
      </c>
      <c r="R10" s="131" t="s">
        <v>1006</v>
      </c>
      <c r="S10" s="205" t="s">
        <v>1770</v>
      </c>
      <c r="T10" s="206" t="s">
        <v>1771</v>
      </c>
      <c r="U10" s="207">
        <v>28000</v>
      </c>
      <c r="V10">
        <f t="shared" si="0"/>
        <v>25200</v>
      </c>
    </row>
    <row r="11" spans="1:22" ht="216.75">
      <c r="A11" s="174">
        <v>4</v>
      </c>
      <c r="B11" s="131"/>
      <c r="C11" s="174" t="s">
        <v>1772</v>
      </c>
      <c r="D11" s="174" t="s">
        <v>1773</v>
      </c>
      <c r="E11" s="208" t="s">
        <v>1774</v>
      </c>
      <c r="F11" s="209" t="s">
        <v>191</v>
      </c>
      <c r="G11" s="198" t="s">
        <v>1775</v>
      </c>
      <c r="H11" s="198" t="s">
        <v>48</v>
      </c>
      <c r="I11" s="174" t="s">
        <v>6</v>
      </c>
      <c r="J11" s="210" t="s">
        <v>1776</v>
      </c>
      <c r="K11" s="210" t="s">
        <v>1777</v>
      </c>
      <c r="L11" s="210" t="s">
        <v>1758</v>
      </c>
      <c r="M11" s="211" t="s">
        <v>1778</v>
      </c>
      <c r="N11" s="131">
        <v>200000</v>
      </c>
      <c r="O11" s="211" t="s">
        <v>1779</v>
      </c>
      <c r="P11" s="131">
        <v>50000</v>
      </c>
      <c r="Q11" s="211" t="s">
        <v>1600</v>
      </c>
      <c r="R11" s="131" t="s">
        <v>1006</v>
      </c>
      <c r="S11" s="177" t="s">
        <v>1780</v>
      </c>
      <c r="T11" s="212" t="s">
        <v>1781</v>
      </c>
      <c r="U11" s="207">
        <v>50000</v>
      </c>
      <c r="V11">
        <f t="shared" si="0"/>
        <v>45000</v>
      </c>
    </row>
    <row r="12" spans="1:22" ht="110.25">
      <c r="A12" s="174">
        <v>5</v>
      </c>
      <c r="B12" s="131"/>
      <c r="C12" s="174" t="s">
        <v>1782</v>
      </c>
      <c r="D12" s="174" t="s">
        <v>1783</v>
      </c>
      <c r="E12" s="198" t="s">
        <v>1784</v>
      </c>
      <c r="F12" s="198" t="s">
        <v>191</v>
      </c>
      <c r="G12" s="198" t="s">
        <v>31</v>
      </c>
      <c r="H12" s="198" t="s">
        <v>48</v>
      </c>
      <c r="I12" s="174" t="s">
        <v>6</v>
      </c>
      <c r="J12" s="131" t="s">
        <v>1785</v>
      </c>
      <c r="K12" s="131" t="s">
        <v>1786</v>
      </c>
      <c r="L12" s="131" t="s">
        <v>1787</v>
      </c>
      <c r="M12" s="213" t="s">
        <v>1778</v>
      </c>
      <c r="N12" s="131">
        <v>150000</v>
      </c>
      <c r="O12" s="213" t="s">
        <v>1788</v>
      </c>
      <c r="P12" s="131">
        <v>50000</v>
      </c>
      <c r="Q12" s="213" t="s">
        <v>1751</v>
      </c>
      <c r="R12" s="131" t="s">
        <v>1752</v>
      </c>
      <c r="S12" s="177" t="s">
        <v>1789</v>
      </c>
      <c r="T12" s="212" t="s">
        <v>1790</v>
      </c>
      <c r="U12" s="207">
        <v>50000</v>
      </c>
      <c r="V12">
        <f t="shared" si="0"/>
        <v>45000</v>
      </c>
    </row>
    <row r="13" spans="1:22">
      <c r="P13">
        <f>SUM(P8:P12)</f>
        <v>187000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15"/>
  <sheetViews>
    <sheetView topLeftCell="C5" workbookViewId="0">
      <selection activeCell="D14" sqref="D14"/>
    </sheetView>
  </sheetViews>
  <sheetFormatPr defaultRowHeight="15"/>
  <sheetData>
    <row r="1" spans="1:25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</row>
    <row r="2" spans="1:25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</row>
    <row r="3" spans="1:25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</row>
    <row r="4" spans="1:25" ht="26.25">
      <c r="A4" s="670" t="s">
        <v>1741</v>
      </c>
      <c r="B4" s="670"/>
      <c r="C4" s="670"/>
      <c r="D4" s="670"/>
      <c r="E4" s="670"/>
      <c r="F4" s="670"/>
      <c r="G4" s="670"/>
      <c r="H4" s="7"/>
      <c r="I4" s="7"/>
      <c r="J4" s="7"/>
      <c r="K4" s="7"/>
      <c r="L4" s="7"/>
      <c r="M4" s="6"/>
      <c r="N4" s="7"/>
      <c r="O4" s="114"/>
      <c r="P4" s="7"/>
      <c r="Q4" s="153"/>
      <c r="R4" s="154"/>
      <c r="S4" s="152"/>
      <c r="T4" s="219"/>
      <c r="U4" s="219"/>
      <c r="V4" s="219"/>
      <c r="W4" s="155" t="s">
        <v>617</v>
      </c>
      <c r="X4" s="219"/>
      <c r="Y4" s="219"/>
    </row>
    <row r="5" spans="1:25">
      <c r="A5" s="220" t="s">
        <v>1791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18"/>
      <c r="U5" s="152"/>
      <c r="V5" s="152"/>
      <c r="W5" s="152"/>
      <c r="X5" s="118"/>
      <c r="Y5" s="152"/>
    </row>
    <row r="6" spans="1: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18"/>
      <c r="U6" s="152"/>
      <c r="V6" s="152"/>
      <c r="W6" s="152" t="s">
        <v>1792</v>
      </c>
      <c r="X6" s="118"/>
      <c r="Y6" s="152"/>
    </row>
    <row r="7" spans="1:25">
      <c r="A7" s="221" t="s">
        <v>619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2"/>
      <c r="U7" s="221"/>
      <c r="V7" s="221"/>
      <c r="W7" s="221"/>
      <c r="X7" s="222"/>
      <c r="Y7" s="221"/>
    </row>
    <row r="8" spans="1:25" ht="15.75">
      <c r="A8" s="674" t="s">
        <v>174</v>
      </c>
      <c r="B8" s="674" t="s">
        <v>175</v>
      </c>
      <c r="C8" s="674" t="s">
        <v>1793</v>
      </c>
      <c r="D8" s="674" t="s">
        <v>1794</v>
      </c>
      <c r="E8" s="674" t="s">
        <v>9</v>
      </c>
      <c r="F8" s="674" t="s">
        <v>1795</v>
      </c>
      <c r="G8" s="674" t="s">
        <v>1796</v>
      </c>
      <c r="H8" s="674"/>
      <c r="I8" s="674"/>
      <c r="J8" s="674"/>
      <c r="K8" s="674"/>
      <c r="L8" s="674"/>
      <c r="M8" s="674"/>
      <c r="N8" s="674" t="s">
        <v>1797</v>
      </c>
      <c r="O8" s="674"/>
      <c r="P8" s="674" t="s">
        <v>1798</v>
      </c>
      <c r="Q8" s="674"/>
      <c r="R8" s="674" t="s">
        <v>186</v>
      </c>
      <c r="S8" s="674" t="s">
        <v>1799</v>
      </c>
      <c r="T8" s="674" t="s">
        <v>185</v>
      </c>
      <c r="U8" s="674" t="s">
        <v>187</v>
      </c>
      <c r="V8" s="674" t="s">
        <v>186</v>
      </c>
      <c r="W8" s="674" t="s">
        <v>184</v>
      </c>
      <c r="X8" s="674" t="s">
        <v>185</v>
      </c>
      <c r="Y8" s="674" t="s">
        <v>187</v>
      </c>
    </row>
    <row r="9" spans="1:25" ht="31.5">
      <c r="A9" s="674"/>
      <c r="B9" s="674"/>
      <c r="C9" s="674"/>
      <c r="D9" s="674"/>
      <c r="E9" s="674"/>
      <c r="F9" s="674"/>
      <c r="G9" s="223" t="s">
        <v>1800</v>
      </c>
      <c r="H9" s="223" t="s">
        <v>1801</v>
      </c>
      <c r="I9" s="223" t="s">
        <v>1802</v>
      </c>
      <c r="J9" s="223" t="s">
        <v>1803</v>
      </c>
      <c r="K9" s="223" t="s">
        <v>1804</v>
      </c>
      <c r="L9" s="223" t="s">
        <v>1805</v>
      </c>
      <c r="M9" s="223" t="s">
        <v>1806</v>
      </c>
      <c r="N9" s="223" t="s">
        <v>32</v>
      </c>
      <c r="O9" s="223" t="s">
        <v>48</v>
      </c>
      <c r="P9" s="223" t="s">
        <v>5</v>
      </c>
      <c r="Q9" s="223" t="s">
        <v>6</v>
      </c>
      <c r="R9" s="674"/>
      <c r="S9" s="674"/>
      <c r="T9" s="674"/>
      <c r="U9" s="674"/>
      <c r="V9" s="674"/>
      <c r="W9" s="674"/>
      <c r="X9" s="674"/>
      <c r="Y9" s="675"/>
    </row>
    <row r="10" spans="1:25" ht="70.5" customHeight="1">
      <c r="A10" s="125">
        <v>1</v>
      </c>
      <c r="B10" s="128"/>
      <c r="C10" s="175" t="s">
        <v>1807</v>
      </c>
      <c r="D10" s="126" t="s">
        <v>1808</v>
      </c>
      <c r="E10" s="131" t="s">
        <v>191</v>
      </c>
      <c r="F10" s="131">
        <v>17</v>
      </c>
      <c r="G10" s="131">
        <v>17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17</v>
      </c>
      <c r="P10" s="131">
        <v>0</v>
      </c>
      <c r="Q10" s="131">
        <v>17</v>
      </c>
      <c r="R10" s="131">
        <v>340000</v>
      </c>
      <c r="S10" s="131">
        <v>238000</v>
      </c>
      <c r="T10" s="131" t="s">
        <v>1809</v>
      </c>
      <c r="U10" s="131">
        <v>20</v>
      </c>
      <c r="V10" s="131">
        <v>340000</v>
      </c>
      <c r="W10" s="131">
        <v>238000</v>
      </c>
      <c r="X10" s="126" t="s">
        <v>1810</v>
      </c>
      <c r="Y10" s="224">
        <v>20</v>
      </c>
    </row>
    <row r="11" spans="1:25" ht="94.5">
      <c r="A11" s="125">
        <v>2</v>
      </c>
      <c r="B11" s="128"/>
      <c r="C11" s="175" t="s">
        <v>1811</v>
      </c>
      <c r="D11" s="131" t="s">
        <v>1812</v>
      </c>
      <c r="E11" s="131" t="s">
        <v>191</v>
      </c>
      <c r="F11" s="131">
        <v>10</v>
      </c>
      <c r="G11" s="131">
        <v>10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10</v>
      </c>
      <c r="P11" s="131">
        <v>0</v>
      </c>
      <c r="Q11" s="131">
        <v>10</v>
      </c>
      <c r="R11" s="131">
        <v>225000</v>
      </c>
      <c r="S11" s="131">
        <v>157500</v>
      </c>
      <c r="T11" s="131" t="s">
        <v>1809</v>
      </c>
      <c r="U11" s="131">
        <v>20</v>
      </c>
      <c r="V11" s="131">
        <v>225000</v>
      </c>
      <c r="W11" s="131">
        <v>157500</v>
      </c>
      <c r="X11" s="126" t="s">
        <v>1810</v>
      </c>
      <c r="Y11" s="224">
        <v>20</v>
      </c>
    </row>
    <row r="12" spans="1:25" ht="78.75">
      <c r="A12" s="125">
        <v>3</v>
      </c>
      <c r="B12" s="128"/>
      <c r="C12" s="175" t="s">
        <v>1813</v>
      </c>
      <c r="D12" s="131" t="s">
        <v>1814</v>
      </c>
      <c r="E12" s="131" t="s">
        <v>191</v>
      </c>
      <c r="F12" s="131">
        <v>10</v>
      </c>
      <c r="G12" s="131">
        <v>10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10</v>
      </c>
      <c r="P12" s="131">
        <v>0</v>
      </c>
      <c r="Q12" s="131">
        <v>10</v>
      </c>
      <c r="R12" s="131">
        <v>90000</v>
      </c>
      <c r="S12" s="131">
        <v>63000</v>
      </c>
      <c r="T12" s="131" t="s">
        <v>1809</v>
      </c>
      <c r="U12" s="131">
        <v>20</v>
      </c>
      <c r="V12" s="131">
        <v>90000</v>
      </c>
      <c r="W12" s="131">
        <v>63000</v>
      </c>
      <c r="X12" s="126" t="s">
        <v>1810</v>
      </c>
      <c r="Y12" s="224">
        <v>20</v>
      </c>
    </row>
    <row r="13" spans="1:25" ht="94.5">
      <c r="A13" s="125">
        <v>4</v>
      </c>
      <c r="B13" s="128"/>
      <c r="C13" s="175" t="s">
        <v>1815</v>
      </c>
      <c r="D13" s="131" t="s">
        <v>1812</v>
      </c>
      <c r="E13" s="131" t="s">
        <v>191</v>
      </c>
      <c r="F13" s="131">
        <v>10</v>
      </c>
      <c r="G13" s="131">
        <v>10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10</v>
      </c>
      <c r="P13" s="131"/>
      <c r="Q13" s="131">
        <v>10</v>
      </c>
      <c r="R13" s="131">
        <v>200000</v>
      </c>
      <c r="S13" s="131">
        <v>140000</v>
      </c>
      <c r="T13" s="131" t="s">
        <v>1809</v>
      </c>
      <c r="U13" s="131">
        <v>20</v>
      </c>
      <c r="V13" s="131">
        <v>200000</v>
      </c>
      <c r="W13" s="131">
        <v>140000</v>
      </c>
      <c r="X13" s="126" t="s">
        <v>1810</v>
      </c>
      <c r="Y13" s="224">
        <v>20</v>
      </c>
    </row>
    <row r="14" spans="1:25" ht="78.75">
      <c r="A14" s="125">
        <v>5</v>
      </c>
      <c r="B14" s="225"/>
      <c r="C14" s="226" t="s">
        <v>1816</v>
      </c>
      <c r="D14" s="227" t="s">
        <v>1817</v>
      </c>
      <c r="E14" s="227" t="s">
        <v>191</v>
      </c>
      <c r="F14" s="227">
        <v>15</v>
      </c>
      <c r="G14" s="227">
        <v>15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15</v>
      </c>
      <c r="P14" s="225"/>
      <c r="Q14" s="227">
        <v>15</v>
      </c>
      <c r="R14" s="227">
        <v>375000</v>
      </c>
      <c r="S14" s="227">
        <v>262500</v>
      </c>
      <c r="T14" s="227" t="s">
        <v>1818</v>
      </c>
      <c r="U14" s="227">
        <v>20</v>
      </c>
      <c r="V14" s="227">
        <v>375000</v>
      </c>
      <c r="W14" s="227">
        <v>262500</v>
      </c>
      <c r="X14" s="228" t="s">
        <v>1819</v>
      </c>
      <c r="Y14" s="229">
        <v>20</v>
      </c>
    </row>
    <row r="15" spans="1:25">
      <c r="F15">
        <f>SUM(F10:F14)</f>
        <v>62</v>
      </c>
      <c r="R15">
        <f>SUM(R10:R14)</f>
        <v>1230000</v>
      </c>
      <c r="S15">
        <f>SUM(S10:S14)</f>
        <v>861000</v>
      </c>
    </row>
  </sheetData>
  <mergeCells count="21">
    <mergeCell ref="U8:U9"/>
    <mergeCell ref="V8:V9"/>
    <mergeCell ref="W8:W9"/>
    <mergeCell ref="X8:X9"/>
    <mergeCell ref="Y8:Y9"/>
    <mergeCell ref="T8:T9"/>
    <mergeCell ref="A1:Y1"/>
    <mergeCell ref="A2:Y2"/>
    <mergeCell ref="A3:Y3"/>
    <mergeCell ref="A4:G4"/>
    <mergeCell ref="A8:A9"/>
    <mergeCell ref="B8:B9"/>
    <mergeCell ref="C8:C9"/>
    <mergeCell ref="D8:D9"/>
    <mergeCell ref="E8:E9"/>
    <mergeCell ref="F8:F9"/>
    <mergeCell ref="G8:M8"/>
    <mergeCell ref="N8:O8"/>
    <mergeCell ref="P8:Q8"/>
    <mergeCell ref="R8:R9"/>
    <mergeCell ref="S8:S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97"/>
  <sheetViews>
    <sheetView topLeftCell="A4" workbookViewId="0">
      <selection activeCell="C10" sqref="C10"/>
    </sheetView>
  </sheetViews>
  <sheetFormatPr defaultRowHeight="15"/>
  <sheetData>
    <row r="1" spans="1:21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230"/>
      <c r="T1" s="230"/>
    </row>
    <row r="2" spans="1:21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230"/>
      <c r="T2" s="230"/>
    </row>
    <row r="3" spans="1:21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230"/>
      <c r="T3" s="230"/>
    </row>
    <row r="4" spans="1:21" ht="18.75">
      <c r="A4" s="670" t="s">
        <v>1741</v>
      </c>
      <c r="B4" s="670"/>
      <c r="C4" s="670"/>
      <c r="D4" s="670"/>
      <c r="E4" s="670"/>
      <c r="F4" s="670"/>
      <c r="G4" s="670"/>
      <c r="H4" s="193"/>
      <c r="I4" s="193"/>
      <c r="J4" s="231"/>
      <c r="K4" s="114"/>
      <c r="L4" s="115"/>
      <c r="M4" s="232"/>
      <c r="N4" s="114"/>
      <c r="O4" s="6"/>
      <c r="P4" s="194"/>
      <c r="Q4" s="233"/>
      <c r="R4" s="155" t="s">
        <v>617</v>
      </c>
      <c r="S4" s="230"/>
      <c r="T4" s="230"/>
    </row>
    <row r="5" spans="1:21" ht="15.75">
      <c r="A5" s="121"/>
      <c r="B5" s="118"/>
      <c r="C5" s="118"/>
      <c r="D5" s="118"/>
      <c r="E5" s="33"/>
      <c r="F5" s="195"/>
      <c r="G5" s="195"/>
      <c r="H5" s="195"/>
      <c r="I5" s="195"/>
      <c r="J5" s="33"/>
      <c r="K5" s="121"/>
      <c r="L5" s="121"/>
      <c r="M5" s="234"/>
      <c r="N5" s="121"/>
      <c r="O5" s="118"/>
      <c r="P5" s="118"/>
      <c r="Q5" s="677" t="s">
        <v>618</v>
      </c>
      <c r="R5" s="677"/>
      <c r="S5" s="230"/>
      <c r="T5" s="230"/>
    </row>
    <row r="6" spans="1:21" ht="15.75">
      <c r="A6" s="671" t="s">
        <v>619</v>
      </c>
      <c r="B6" s="671"/>
      <c r="C6" s="671"/>
      <c r="D6" s="118"/>
      <c r="E6" s="33"/>
      <c r="F6" s="195"/>
      <c r="G6" s="195"/>
      <c r="H6" s="195"/>
      <c r="I6" s="195"/>
      <c r="J6" s="33"/>
      <c r="K6" s="121"/>
      <c r="L6" s="121"/>
      <c r="M6" s="234"/>
      <c r="N6" s="121"/>
      <c r="O6" s="118"/>
      <c r="P6" s="676" t="s">
        <v>620</v>
      </c>
      <c r="Q6" s="676"/>
      <c r="R6" s="676"/>
      <c r="S6" s="230"/>
      <c r="T6" s="230"/>
    </row>
    <row r="7" spans="1:21" ht="63">
      <c r="A7" s="235" t="s">
        <v>174</v>
      </c>
      <c r="B7" s="236" t="s">
        <v>175</v>
      </c>
      <c r="C7" s="236" t="s">
        <v>176</v>
      </c>
      <c r="D7" s="236" t="s">
        <v>177</v>
      </c>
      <c r="E7" s="236" t="s">
        <v>178</v>
      </c>
      <c r="F7" s="236" t="s">
        <v>9</v>
      </c>
      <c r="G7" s="236" t="s">
        <v>179</v>
      </c>
      <c r="H7" s="236" t="s">
        <v>180</v>
      </c>
      <c r="I7" s="236" t="s">
        <v>181</v>
      </c>
      <c r="J7" s="236" t="s">
        <v>182</v>
      </c>
      <c r="K7" s="236" t="s">
        <v>183</v>
      </c>
      <c r="L7" s="218" t="s">
        <v>1820</v>
      </c>
      <c r="M7" s="236" t="s">
        <v>185</v>
      </c>
      <c r="N7" s="236" t="s">
        <v>186</v>
      </c>
      <c r="O7" s="236" t="s">
        <v>187</v>
      </c>
      <c r="P7" s="236" t="s">
        <v>186</v>
      </c>
      <c r="Q7" s="236" t="s">
        <v>185</v>
      </c>
      <c r="R7" s="236" t="s">
        <v>187</v>
      </c>
      <c r="S7" s="237" t="s">
        <v>1742</v>
      </c>
      <c r="T7" s="237" t="s">
        <v>1743</v>
      </c>
      <c r="U7" s="238" t="s">
        <v>1821</v>
      </c>
    </row>
    <row r="8" spans="1:21" ht="63.75">
      <c r="A8" s="198">
        <v>1</v>
      </c>
      <c r="B8" s="37"/>
      <c r="C8" s="29" t="s">
        <v>1822</v>
      </c>
      <c r="D8" s="29" t="s">
        <v>1823</v>
      </c>
      <c r="E8" s="126" t="s">
        <v>1824</v>
      </c>
      <c r="F8" s="243" t="s">
        <v>191</v>
      </c>
      <c r="G8" s="29" t="s">
        <v>31</v>
      </c>
      <c r="H8" s="66" t="s">
        <v>32</v>
      </c>
      <c r="I8" s="66" t="s">
        <v>6</v>
      </c>
      <c r="J8" s="29" t="s">
        <v>1825</v>
      </c>
      <c r="K8" s="96">
        <v>50000</v>
      </c>
      <c r="L8" s="96">
        <v>31500</v>
      </c>
      <c r="M8" s="243" t="s">
        <v>1826</v>
      </c>
      <c r="N8" s="29">
        <v>35000</v>
      </c>
      <c r="O8" s="29">
        <v>20</v>
      </c>
      <c r="P8" s="29">
        <v>35000</v>
      </c>
      <c r="Q8" s="126" t="s">
        <v>1827</v>
      </c>
      <c r="R8" s="29">
        <v>20</v>
      </c>
      <c r="S8" s="244" t="s">
        <v>1828</v>
      </c>
      <c r="T8" s="184" t="s">
        <v>1829</v>
      </c>
      <c r="U8" s="29">
        <v>504302427</v>
      </c>
    </row>
    <row r="9" spans="1:21" ht="63.75">
      <c r="A9" s="198">
        <v>2</v>
      </c>
      <c r="B9" s="37"/>
      <c r="C9" s="29" t="s">
        <v>1830</v>
      </c>
      <c r="D9" s="29" t="s">
        <v>1831</v>
      </c>
      <c r="E9" s="126" t="s">
        <v>1832</v>
      </c>
      <c r="F9" s="243" t="s">
        <v>191</v>
      </c>
      <c r="G9" s="29" t="s">
        <v>31</v>
      </c>
      <c r="H9" s="66" t="s">
        <v>32</v>
      </c>
      <c r="I9" s="66" t="s">
        <v>6</v>
      </c>
      <c r="J9" s="29"/>
      <c r="K9" s="96">
        <v>50000</v>
      </c>
      <c r="L9" s="96">
        <v>31500</v>
      </c>
      <c r="M9" s="243" t="s">
        <v>1826</v>
      </c>
      <c r="N9" s="29">
        <v>35000</v>
      </c>
      <c r="O9" s="29">
        <v>20</v>
      </c>
      <c r="P9" s="29">
        <v>35000</v>
      </c>
      <c r="Q9" s="126" t="s">
        <v>1827</v>
      </c>
      <c r="R9" s="29">
        <v>20</v>
      </c>
      <c r="S9" s="66">
        <v>34706093027</v>
      </c>
      <c r="T9" s="184" t="s">
        <v>1833</v>
      </c>
      <c r="U9" s="29">
        <v>504302438</v>
      </c>
    </row>
    <row r="10" spans="1:21" ht="76.5">
      <c r="A10" s="198">
        <v>3</v>
      </c>
      <c r="B10" s="37"/>
      <c r="C10" s="66" t="s">
        <v>1834</v>
      </c>
      <c r="D10" s="66" t="s">
        <v>1835</v>
      </c>
      <c r="E10" s="245" t="s">
        <v>1836</v>
      </c>
      <c r="F10" s="102" t="s">
        <v>191</v>
      </c>
      <c r="G10" s="66" t="s">
        <v>1837</v>
      </c>
      <c r="H10" s="66" t="s">
        <v>32</v>
      </c>
      <c r="I10" s="66" t="s">
        <v>6</v>
      </c>
      <c r="J10" s="66" t="s">
        <v>1838</v>
      </c>
      <c r="K10" s="96">
        <v>50000</v>
      </c>
      <c r="L10" s="96">
        <v>31500</v>
      </c>
      <c r="M10" s="102" t="s">
        <v>1826</v>
      </c>
      <c r="N10" s="29">
        <v>35000</v>
      </c>
      <c r="O10" s="29">
        <v>20</v>
      </c>
      <c r="P10" s="29">
        <v>35000</v>
      </c>
      <c r="Q10" s="126" t="s">
        <v>1839</v>
      </c>
      <c r="R10" s="29">
        <v>20</v>
      </c>
      <c r="S10" s="244" t="s">
        <v>1840</v>
      </c>
      <c r="T10" s="244" t="s">
        <v>1841</v>
      </c>
      <c r="U10" s="66">
        <v>504362209</v>
      </c>
    </row>
    <row r="11" spans="1:21" ht="76.5">
      <c r="A11" s="492">
        <v>1539</v>
      </c>
      <c r="B11" s="37"/>
      <c r="C11" s="66" t="s">
        <v>2201</v>
      </c>
      <c r="D11" s="66" t="s">
        <v>2202</v>
      </c>
      <c r="E11" s="245" t="s">
        <v>2203</v>
      </c>
      <c r="F11" s="102" t="s">
        <v>191</v>
      </c>
      <c r="G11" s="66" t="s">
        <v>31</v>
      </c>
      <c r="H11" s="66" t="s">
        <v>32</v>
      </c>
      <c r="I11" s="66" t="s">
        <v>6</v>
      </c>
      <c r="J11" s="66" t="s">
        <v>2204</v>
      </c>
      <c r="K11" s="493">
        <v>100000</v>
      </c>
      <c r="L11" s="37">
        <v>63000</v>
      </c>
      <c r="M11" s="102" t="s">
        <v>2205</v>
      </c>
      <c r="N11" s="101">
        <v>70000</v>
      </c>
      <c r="O11" s="494">
        <v>20</v>
      </c>
      <c r="P11" s="101">
        <v>70000</v>
      </c>
      <c r="Q11" s="494" t="s">
        <v>2206</v>
      </c>
      <c r="R11" s="37">
        <v>20</v>
      </c>
      <c r="S11" s="244" t="s">
        <v>2207</v>
      </c>
      <c r="T11" s="244" t="s">
        <v>2208</v>
      </c>
      <c r="U11" s="244">
        <v>504420317</v>
      </c>
    </row>
    <row r="12" spans="1:21" ht="51">
      <c r="A12" s="492">
        <v>1540</v>
      </c>
      <c r="B12" s="37"/>
      <c r="C12" s="66" t="s">
        <v>2209</v>
      </c>
      <c r="D12" s="66" t="s">
        <v>2210</v>
      </c>
      <c r="E12" s="245" t="s">
        <v>2211</v>
      </c>
      <c r="F12" s="102" t="s">
        <v>191</v>
      </c>
      <c r="G12" s="66" t="s">
        <v>31</v>
      </c>
      <c r="H12" s="66" t="s">
        <v>48</v>
      </c>
      <c r="I12" s="66" t="s">
        <v>6</v>
      </c>
      <c r="J12" s="66" t="s">
        <v>1555</v>
      </c>
      <c r="K12" s="493">
        <v>50000</v>
      </c>
      <c r="L12" s="37">
        <v>31500</v>
      </c>
      <c r="M12" s="102" t="s">
        <v>2205</v>
      </c>
      <c r="N12" s="101">
        <v>35000</v>
      </c>
      <c r="O12" s="494">
        <v>20</v>
      </c>
      <c r="P12" s="101">
        <v>35000</v>
      </c>
      <c r="Q12" s="494" t="s">
        <v>2206</v>
      </c>
      <c r="R12" s="37">
        <v>20</v>
      </c>
      <c r="S12" s="244" t="s">
        <v>2212</v>
      </c>
      <c r="T12" s="244" t="s">
        <v>2213</v>
      </c>
      <c r="U12" s="244">
        <v>504432617</v>
      </c>
    </row>
    <row r="13" spans="1:21" ht="51">
      <c r="A13" s="492">
        <v>1541</v>
      </c>
      <c r="B13" s="37"/>
      <c r="C13" s="66" t="s">
        <v>2214</v>
      </c>
      <c r="D13" s="66" t="s">
        <v>2215</v>
      </c>
      <c r="E13" s="245" t="s">
        <v>2216</v>
      </c>
      <c r="F13" s="102" t="s">
        <v>191</v>
      </c>
      <c r="G13" s="66" t="s">
        <v>1775</v>
      </c>
      <c r="H13" s="66" t="s">
        <v>32</v>
      </c>
      <c r="I13" s="66" t="s">
        <v>6</v>
      </c>
      <c r="J13" s="66" t="s">
        <v>2217</v>
      </c>
      <c r="K13" s="493">
        <v>100000</v>
      </c>
      <c r="L13" s="37">
        <v>63000</v>
      </c>
      <c r="M13" s="102" t="s">
        <v>2205</v>
      </c>
      <c r="N13" s="101">
        <v>70000</v>
      </c>
      <c r="O13" s="494">
        <v>20</v>
      </c>
      <c r="P13" s="101">
        <v>70000</v>
      </c>
      <c r="Q13" s="494" t="s">
        <v>2206</v>
      </c>
      <c r="R13" s="37">
        <v>20</v>
      </c>
      <c r="S13" s="244" t="s">
        <v>2218</v>
      </c>
      <c r="T13" s="244" t="s">
        <v>2219</v>
      </c>
      <c r="U13" s="244">
        <v>501733454</v>
      </c>
    </row>
    <row r="14" spans="1:21" ht="63.75">
      <c r="A14" s="492">
        <v>1542</v>
      </c>
      <c r="B14" s="37"/>
      <c r="C14" s="66" t="s">
        <v>2220</v>
      </c>
      <c r="D14" s="66" t="s">
        <v>2221</v>
      </c>
      <c r="E14" s="245" t="s">
        <v>2222</v>
      </c>
      <c r="F14" s="102" t="s">
        <v>191</v>
      </c>
      <c r="G14" s="66" t="s">
        <v>31</v>
      </c>
      <c r="H14" s="66" t="s">
        <v>32</v>
      </c>
      <c r="I14" s="66" t="s">
        <v>6</v>
      </c>
      <c r="J14" s="66" t="s">
        <v>1541</v>
      </c>
      <c r="K14" s="493">
        <v>50000</v>
      </c>
      <c r="L14" s="37">
        <v>31500</v>
      </c>
      <c r="M14" s="102" t="s">
        <v>2205</v>
      </c>
      <c r="N14" s="101">
        <v>35000</v>
      </c>
      <c r="O14" s="494">
        <v>20</v>
      </c>
      <c r="P14" s="101">
        <v>35000</v>
      </c>
      <c r="Q14" s="494" t="s">
        <v>2206</v>
      </c>
      <c r="R14" s="37">
        <v>20</v>
      </c>
      <c r="S14" s="244" t="s">
        <v>2223</v>
      </c>
      <c r="T14" s="244" t="s">
        <v>2224</v>
      </c>
      <c r="U14" s="244">
        <v>504426049</v>
      </c>
    </row>
    <row r="15" spans="1:21" ht="38.25">
      <c r="A15" s="492">
        <v>1543</v>
      </c>
      <c r="B15" s="37"/>
      <c r="C15" s="86" t="s">
        <v>2225</v>
      </c>
      <c r="D15" s="86" t="s">
        <v>2226</v>
      </c>
      <c r="E15" s="245" t="s">
        <v>2227</v>
      </c>
      <c r="F15" s="102" t="s">
        <v>191</v>
      </c>
      <c r="G15" s="66" t="s">
        <v>31</v>
      </c>
      <c r="H15" s="66" t="s">
        <v>48</v>
      </c>
      <c r="I15" s="66" t="s">
        <v>6</v>
      </c>
      <c r="J15" s="66" t="s">
        <v>2228</v>
      </c>
      <c r="K15" s="493">
        <v>100000</v>
      </c>
      <c r="L15" s="37">
        <v>63000</v>
      </c>
      <c r="M15" s="102" t="s">
        <v>2205</v>
      </c>
      <c r="N15" s="101">
        <v>70000</v>
      </c>
      <c r="O15" s="494">
        <v>20</v>
      </c>
      <c r="P15" s="101">
        <v>70000</v>
      </c>
      <c r="Q15" s="494" t="s">
        <v>2206</v>
      </c>
      <c r="R15" s="37">
        <v>20</v>
      </c>
      <c r="S15" s="244" t="s">
        <v>2229</v>
      </c>
      <c r="T15" s="244" t="s">
        <v>2230</v>
      </c>
      <c r="U15" s="244">
        <v>504030838</v>
      </c>
    </row>
    <row r="16" spans="1:21" ht="51">
      <c r="A16" s="492">
        <v>1544</v>
      </c>
      <c r="B16" s="37"/>
      <c r="C16" s="66" t="s">
        <v>2231</v>
      </c>
      <c r="D16" s="66" t="s">
        <v>2232</v>
      </c>
      <c r="E16" s="245" t="s">
        <v>2233</v>
      </c>
      <c r="F16" s="102" t="s">
        <v>191</v>
      </c>
      <c r="G16" s="66" t="s">
        <v>31</v>
      </c>
      <c r="H16" s="66" t="s">
        <v>48</v>
      </c>
      <c r="I16" s="66" t="s">
        <v>6</v>
      </c>
      <c r="J16" s="102" t="s">
        <v>2234</v>
      </c>
      <c r="K16" s="493">
        <v>100000</v>
      </c>
      <c r="L16" s="37">
        <v>63000</v>
      </c>
      <c r="M16" s="102" t="s">
        <v>2205</v>
      </c>
      <c r="N16" s="101">
        <v>70000</v>
      </c>
      <c r="O16" s="494">
        <v>20</v>
      </c>
      <c r="P16" s="101">
        <v>70000</v>
      </c>
      <c r="Q16" s="494" t="s">
        <v>2206</v>
      </c>
      <c r="R16" s="37">
        <v>20</v>
      </c>
      <c r="S16" s="244" t="s">
        <v>2235</v>
      </c>
      <c r="T16" s="244" t="s">
        <v>2236</v>
      </c>
      <c r="U16" s="244">
        <v>504432599</v>
      </c>
    </row>
    <row r="17" spans="1:21" ht="89.25">
      <c r="A17" s="492">
        <v>1545</v>
      </c>
      <c r="B17" s="37"/>
      <c r="C17" s="66" t="s">
        <v>2237</v>
      </c>
      <c r="D17" s="66" t="s">
        <v>2238</v>
      </c>
      <c r="E17" s="245" t="s">
        <v>2239</v>
      </c>
      <c r="F17" s="102" t="s">
        <v>191</v>
      </c>
      <c r="G17" s="66" t="s">
        <v>1775</v>
      </c>
      <c r="H17" s="66" t="s">
        <v>48</v>
      </c>
      <c r="I17" s="66" t="s">
        <v>6</v>
      </c>
      <c r="J17" s="66" t="s">
        <v>2217</v>
      </c>
      <c r="K17" s="493">
        <v>100000</v>
      </c>
      <c r="L17" s="37">
        <v>63000</v>
      </c>
      <c r="M17" s="102" t="s">
        <v>2205</v>
      </c>
      <c r="N17" s="101">
        <v>70000</v>
      </c>
      <c r="O17" s="494">
        <v>20</v>
      </c>
      <c r="P17" s="101">
        <v>70000</v>
      </c>
      <c r="Q17" s="494" t="s">
        <v>2206</v>
      </c>
      <c r="R17" s="37">
        <v>20</v>
      </c>
      <c r="S17" s="244" t="s">
        <v>2240</v>
      </c>
      <c r="T17" s="244" t="s">
        <v>2241</v>
      </c>
      <c r="U17" s="244">
        <v>504432560</v>
      </c>
    </row>
    <row r="18" spans="1:21" ht="102">
      <c r="A18" s="492">
        <v>1546</v>
      </c>
      <c r="B18" s="37"/>
      <c r="C18" s="66" t="s">
        <v>2242</v>
      </c>
      <c r="D18" s="66" t="s">
        <v>2243</v>
      </c>
      <c r="E18" s="245" t="s">
        <v>2244</v>
      </c>
      <c r="F18" s="102" t="s">
        <v>191</v>
      </c>
      <c r="G18" s="66" t="s">
        <v>31</v>
      </c>
      <c r="H18" s="66" t="s">
        <v>32</v>
      </c>
      <c r="I18" s="66" t="s">
        <v>6</v>
      </c>
      <c r="J18" s="66" t="s">
        <v>2245</v>
      </c>
      <c r="K18" s="493">
        <v>50000</v>
      </c>
      <c r="L18" s="37">
        <v>31500</v>
      </c>
      <c r="M18" s="102" t="s">
        <v>2205</v>
      </c>
      <c r="N18" s="101">
        <v>35000</v>
      </c>
      <c r="O18" s="494">
        <v>20</v>
      </c>
      <c r="P18" s="101">
        <v>35000</v>
      </c>
      <c r="Q18" s="494" t="s">
        <v>2206</v>
      </c>
      <c r="R18" s="37">
        <v>20</v>
      </c>
      <c r="S18" s="244" t="s">
        <v>2246</v>
      </c>
      <c r="T18" s="244" t="s">
        <v>2247</v>
      </c>
      <c r="U18" s="244">
        <v>504420559</v>
      </c>
    </row>
    <row r="19" spans="1:21" ht="63.75">
      <c r="A19" s="492">
        <v>1547</v>
      </c>
      <c r="B19" s="37"/>
      <c r="C19" s="66" t="s">
        <v>2248</v>
      </c>
      <c r="D19" s="66" t="s">
        <v>2249</v>
      </c>
      <c r="E19" s="246" t="s">
        <v>2250</v>
      </c>
      <c r="F19" s="102" t="s">
        <v>191</v>
      </c>
      <c r="G19" s="66" t="s">
        <v>31</v>
      </c>
      <c r="H19" s="66" t="s">
        <v>32</v>
      </c>
      <c r="I19" s="66" t="s">
        <v>6</v>
      </c>
      <c r="J19" s="66" t="s">
        <v>2228</v>
      </c>
      <c r="K19" s="493">
        <v>100000</v>
      </c>
      <c r="L19" s="37">
        <v>63000</v>
      </c>
      <c r="M19" s="102" t="s">
        <v>2205</v>
      </c>
      <c r="N19" s="101">
        <v>70000</v>
      </c>
      <c r="O19" s="494">
        <v>20</v>
      </c>
      <c r="P19" s="101">
        <v>70000</v>
      </c>
      <c r="Q19" s="494" t="s">
        <v>2206</v>
      </c>
      <c r="R19" s="37">
        <v>20</v>
      </c>
      <c r="S19" s="244" t="s">
        <v>2251</v>
      </c>
      <c r="T19" s="244" t="s">
        <v>2252</v>
      </c>
      <c r="U19" s="244">
        <v>503989670</v>
      </c>
    </row>
    <row r="20" spans="1:21" ht="63.75">
      <c r="A20" s="492">
        <v>1548</v>
      </c>
      <c r="B20" s="37"/>
      <c r="C20" s="66" t="s">
        <v>2253</v>
      </c>
      <c r="D20" s="66" t="s">
        <v>2254</v>
      </c>
      <c r="E20" s="245" t="s">
        <v>2255</v>
      </c>
      <c r="F20" s="102" t="s">
        <v>191</v>
      </c>
      <c r="G20" s="66" t="s">
        <v>31</v>
      </c>
      <c r="H20" s="66" t="s">
        <v>32</v>
      </c>
      <c r="I20" s="66" t="s">
        <v>6</v>
      </c>
      <c r="J20" s="66" t="s">
        <v>2256</v>
      </c>
      <c r="K20" s="493">
        <v>50000</v>
      </c>
      <c r="L20" s="37">
        <v>31500</v>
      </c>
      <c r="M20" s="102" t="s">
        <v>2205</v>
      </c>
      <c r="N20" s="101">
        <v>35000</v>
      </c>
      <c r="O20" s="494">
        <v>20</v>
      </c>
      <c r="P20" s="101">
        <v>35000</v>
      </c>
      <c r="Q20" s="494" t="s">
        <v>2206</v>
      </c>
      <c r="R20" s="37">
        <v>20</v>
      </c>
      <c r="S20" s="244" t="s">
        <v>2257</v>
      </c>
      <c r="T20" s="244" t="s">
        <v>2258</v>
      </c>
      <c r="U20" s="244">
        <v>503989600</v>
      </c>
    </row>
    <row r="21" spans="1:21" ht="76.5">
      <c r="A21" s="492">
        <v>1549</v>
      </c>
      <c r="B21" s="37"/>
      <c r="C21" s="66" t="s">
        <v>2259</v>
      </c>
      <c r="D21" s="66" t="s">
        <v>2260</v>
      </c>
      <c r="E21" s="245" t="s">
        <v>2261</v>
      </c>
      <c r="F21" s="102" t="s">
        <v>191</v>
      </c>
      <c r="G21" s="66" t="s">
        <v>1775</v>
      </c>
      <c r="H21" s="66" t="s">
        <v>48</v>
      </c>
      <c r="I21" s="66" t="s">
        <v>6</v>
      </c>
      <c r="J21" s="66" t="s">
        <v>2234</v>
      </c>
      <c r="K21" s="493">
        <v>100000</v>
      </c>
      <c r="L21" s="37">
        <v>63000</v>
      </c>
      <c r="M21" s="102" t="s">
        <v>2205</v>
      </c>
      <c r="N21" s="101">
        <v>70000</v>
      </c>
      <c r="O21" s="494">
        <v>20</v>
      </c>
      <c r="P21" s="101">
        <v>70000</v>
      </c>
      <c r="Q21" s="494" t="s">
        <v>2206</v>
      </c>
      <c r="R21" s="37">
        <v>20</v>
      </c>
      <c r="S21" s="244" t="s">
        <v>2262</v>
      </c>
      <c r="T21" s="244" t="s">
        <v>2263</v>
      </c>
      <c r="U21" s="244">
        <v>504432597</v>
      </c>
    </row>
    <row r="22" spans="1:21" ht="89.25">
      <c r="A22" s="492">
        <v>1550</v>
      </c>
      <c r="B22" s="37"/>
      <c r="C22" s="66" t="s">
        <v>2264</v>
      </c>
      <c r="D22" s="66" t="s">
        <v>2265</v>
      </c>
      <c r="E22" s="245" t="s">
        <v>2266</v>
      </c>
      <c r="F22" s="102" t="s">
        <v>191</v>
      </c>
      <c r="G22" s="66" t="s">
        <v>1775</v>
      </c>
      <c r="H22" s="66" t="s">
        <v>32</v>
      </c>
      <c r="I22" s="66" t="s">
        <v>6</v>
      </c>
      <c r="J22" s="66" t="s">
        <v>2267</v>
      </c>
      <c r="K22" s="493">
        <v>100000</v>
      </c>
      <c r="L22" s="37">
        <v>63000</v>
      </c>
      <c r="M22" s="102" t="s">
        <v>2205</v>
      </c>
      <c r="N22" s="101">
        <v>70000</v>
      </c>
      <c r="O22" s="494">
        <v>20</v>
      </c>
      <c r="P22" s="101">
        <v>70000</v>
      </c>
      <c r="Q22" s="494" t="s">
        <v>2206</v>
      </c>
      <c r="R22" s="37">
        <v>20</v>
      </c>
      <c r="S22" s="244" t="s">
        <v>2268</v>
      </c>
      <c r="T22" s="244" t="s">
        <v>2269</v>
      </c>
      <c r="U22" s="244">
        <v>502083209</v>
      </c>
    </row>
    <row r="23" spans="1:21" ht="89.25">
      <c r="A23" s="492">
        <v>1551</v>
      </c>
      <c r="B23" s="37"/>
      <c r="C23" s="66" t="s">
        <v>2270</v>
      </c>
      <c r="D23" s="66" t="s">
        <v>2271</v>
      </c>
      <c r="E23" s="245" t="s">
        <v>2272</v>
      </c>
      <c r="F23" s="102" t="s">
        <v>191</v>
      </c>
      <c r="G23" s="66" t="s">
        <v>31</v>
      </c>
      <c r="H23" s="66" t="s">
        <v>48</v>
      </c>
      <c r="I23" s="66" t="s">
        <v>6</v>
      </c>
      <c r="J23" s="66" t="s">
        <v>1555</v>
      </c>
      <c r="K23" s="493">
        <v>50000</v>
      </c>
      <c r="L23" s="37">
        <v>31500</v>
      </c>
      <c r="M23" s="102" t="s">
        <v>2205</v>
      </c>
      <c r="N23" s="101">
        <v>35000</v>
      </c>
      <c r="O23" s="494">
        <v>20</v>
      </c>
      <c r="P23" s="101">
        <v>35000</v>
      </c>
      <c r="Q23" s="494" t="s">
        <v>2206</v>
      </c>
      <c r="R23" s="37">
        <v>20</v>
      </c>
      <c r="S23" s="244" t="s">
        <v>2273</v>
      </c>
      <c r="T23" s="244" t="s">
        <v>2274</v>
      </c>
      <c r="U23" s="244">
        <v>504420541</v>
      </c>
    </row>
    <row r="24" spans="1:21" ht="89.25">
      <c r="A24" s="492">
        <v>1552</v>
      </c>
      <c r="B24" s="37"/>
      <c r="C24" s="66" t="s">
        <v>2275</v>
      </c>
      <c r="D24" s="66" t="s">
        <v>2276</v>
      </c>
      <c r="E24" s="245" t="s">
        <v>2277</v>
      </c>
      <c r="F24" s="102" t="s">
        <v>191</v>
      </c>
      <c r="G24" s="66" t="s">
        <v>31</v>
      </c>
      <c r="H24" s="66" t="s">
        <v>32</v>
      </c>
      <c r="I24" s="66" t="s">
        <v>6</v>
      </c>
      <c r="J24" s="66" t="s">
        <v>2278</v>
      </c>
      <c r="K24" s="493">
        <v>50000</v>
      </c>
      <c r="L24" s="37">
        <v>31500</v>
      </c>
      <c r="M24" s="102" t="s">
        <v>2205</v>
      </c>
      <c r="N24" s="101">
        <v>35000</v>
      </c>
      <c r="O24" s="494">
        <v>20</v>
      </c>
      <c r="P24" s="101">
        <v>35000</v>
      </c>
      <c r="Q24" s="494" t="s">
        <v>2206</v>
      </c>
      <c r="R24" s="37">
        <v>20</v>
      </c>
      <c r="S24" s="244" t="s">
        <v>2279</v>
      </c>
      <c r="T24" s="244" t="s">
        <v>2280</v>
      </c>
      <c r="U24" s="244">
        <v>504432368</v>
      </c>
    </row>
    <row r="25" spans="1:21" ht="89.25">
      <c r="A25" s="492">
        <v>1553</v>
      </c>
      <c r="B25" s="37"/>
      <c r="C25" s="66" t="s">
        <v>2281</v>
      </c>
      <c r="D25" s="66" t="s">
        <v>2282</v>
      </c>
      <c r="E25" s="245" t="s">
        <v>2239</v>
      </c>
      <c r="F25" s="102" t="s">
        <v>191</v>
      </c>
      <c r="G25" s="66" t="s">
        <v>1775</v>
      </c>
      <c r="H25" s="66" t="s">
        <v>48</v>
      </c>
      <c r="I25" s="66" t="s">
        <v>6</v>
      </c>
      <c r="J25" s="66" t="s">
        <v>2283</v>
      </c>
      <c r="K25" s="493">
        <v>100000</v>
      </c>
      <c r="L25" s="37">
        <v>63000</v>
      </c>
      <c r="M25" s="102" t="s">
        <v>2205</v>
      </c>
      <c r="N25" s="101">
        <v>70000</v>
      </c>
      <c r="O25" s="494">
        <v>20</v>
      </c>
      <c r="P25" s="101">
        <v>70000</v>
      </c>
      <c r="Q25" s="494" t="s">
        <v>2206</v>
      </c>
      <c r="R25" s="37">
        <v>20</v>
      </c>
      <c r="S25" s="244" t="s">
        <v>2284</v>
      </c>
      <c r="T25" s="244" t="s">
        <v>2285</v>
      </c>
      <c r="U25" s="244">
        <v>504432559</v>
      </c>
    </row>
    <row r="26" spans="1:21" ht="76.5">
      <c r="A26" s="492">
        <v>1554</v>
      </c>
      <c r="B26" s="37"/>
      <c r="C26" s="66" t="s">
        <v>2286</v>
      </c>
      <c r="D26" s="66" t="s">
        <v>2287</v>
      </c>
      <c r="E26" s="245" t="s">
        <v>2288</v>
      </c>
      <c r="F26" s="102" t="s">
        <v>191</v>
      </c>
      <c r="G26" s="66" t="s">
        <v>31</v>
      </c>
      <c r="H26" s="66" t="s">
        <v>48</v>
      </c>
      <c r="I26" s="66" t="s">
        <v>6</v>
      </c>
      <c r="J26" s="66" t="s">
        <v>2204</v>
      </c>
      <c r="K26" s="493">
        <v>100000</v>
      </c>
      <c r="L26" s="37">
        <v>63000</v>
      </c>
      <c r="M26" s="102" t="s">
        <v>2205</v>
      </c>
      <c r="N26" s="101">
        <v>70000</v>
      </c>
      <c r="O26" s="494">
        <v>20</v>
      </c>
      <c r="P26" s="101">
        <v>70000</v>
      </c>
      <c r="Q26" s="494" t="s">
        <v>2206</v>
      </c>
      <c r="R26" s="37">
        <v>20</v>
      </c>
      <c r="S26" s="244" t="s">
        <v>2289</v>
      </c>
      <c r="T26" s="244" t="s">
        <v>2290</v>
      </c>
      <c r="U26" s="244">
        <v>504432596</v>
      </c>
    </row>
    <row r="27" spans="1:21" ht="60">
      <c r="A27" s="492">
        <v>1555</v>
      </c>
      <c r="B27" s="37"/>
      <c r="C27" s="66" t="s">
        <v>2291</v>
      </c>
      <c r="D27" s="66" t="s">
        <v>2292</v>
      </c>
      <c r="E27" s="245" t="s">
        <v>2293</v>
      </c>
      <c r="F27" s="102" t="s">
        <v>191</v>
      </c>
      <c r="G27" s="66" t="s">
        <v>1775</v>
      </c>
      <c r="H27" s="66" t="s">
        <v>32</v>
      </c>
      <c r="I27" s="66" t="s">
        <v>6</v>
      </c>
      <c r="J27" s="66" t="s">
        <v>2294</v>
      </c>
      <c r="K27" s="493">
        <v>100000</v>
      </c>
      <c r="L27" s="37">
        <v>63000</v>
      </c>
      <c r="M27" s="102" t="s">
        <v>2205</v>
      </c>
      <c r="N27" s="101">
        <v>70000</v>
      </c>
      <c r="O27" s="494">
        <v>20</v>
      </c>
      <c r="P27" s="101">
        <v>70000</v>
      </c>
      <c r="Q27" s="494" t="s">
        <v>2206</v>
      </c>
      <c r="R27" s="37">
        <v>20</v>
      </c>
      <c r="S27" s="244" t="s">
        <v>2295</v>
      </c>
      <c r="T27" s="244" t="s">
        <v>2296</v>
      </c>
      <c r="U27" s="244">
        <v>504432452</v>
      </c>
    </row>
    <row r="28" spans="1:21" ht="102">
      <c r="A28" s="492">
        <v>1556</v>
      </c>
      <c r="B28" s="37"/>
      <c r="C28" s="66" t="s">
        <v>2297</v>
      </c>
      <c r="D28" s="66" t="s">
        <v>2298</v>
      </c>
      <c r="E28" s="245" t="s">
        <v>2299</v>
      </c>
      <c r="F28" s="102" t="s">
        <v>191</v>
      </c>
      <c r="G28" s="66" t="s">
        <v>31</v>
      </c>
      <c r="H28" s="66" t="s">
        <v>32</v>
      </c>
      <c r="I28" s="66" t="s">
        <v>6</v>
      </c>
      <c r="J28" s="66" t="s">
        <v>2300</v>
      </c>
      <c r="K28" s="493">
        <v>50000</v>
      </c>
      <c r="L28" s="37">
        <v>31500</v>
      </c>
      <c r="M28" s="102" t="s">
        <v>2205</v>
      </c>
      <c r="N28" s="101">
        <v>35000</v>
      </c>
      <c r="O28" s="494">
        <v>20</v>
      </c>
      <c r="P28" s="101">
        <v>35000</v>
      </c>
      <c r="Q28" s="494" t="s">
        <v>2206</v>
      </c>
      <c r="R28" s="37">
        <v>20</v>
      </c>
      <c r="S28" s="244" t="s">
        <v>2301</v>
      </c>
      <c r="T28" s="244" t="s">
        <v>2302</v>
      </c>
      <c r="U28" s="244">
        <v>504432567</v>
      </c>
    </row>
    <row r="29" spans="1:21" ht="102">
      <c r="A29" s="492">
        <v>1557</v>
      </c>
      <c r="B29" s="37"/>
      <c r="C29" s="66" t="s">
        <v>2303</v>
      </c>
      <c r="D29" s="66" t="s">
        <v>2304</v>
      </c>
      <c r="E29" s="245" t="s">
        <v>2305</v>
      </c>
      <c r="F29" s="102" t="s">
        <v>191</v>
      </c>
      <c r="G29" s="66" t="s">
        <v>31</v>
      </c>
      <c r="H29" s="66" t="s">
        <v>48</v>
      </c>
      <c r="I29" s="66" t="s">
        <v>6</v>
      </c>
      <c r="J29" s="66" t="s">
        <v>2204</v>
      </c>
      <c r="K29" s="493">
        <v>50000</v>
      </c>
      <c r="L29" s="37">
        <v>31500</v>
      </c>
      <c r="M29" s="102" t="s">
        <v>2205</v>
      </c>
      <c r="N29" s="101">
        <v>35000</v>
      </c>
      <c r="O29" s="494">
        <v>20</v>
      </c>
      <c r="P29" s="101">
        <v>35000</v>
      </c>
      <c r="Q29" s="494" t="s">
        <v>2206</v>
      </c>
      <c r="R29" s="37">
        <v>20</v>
      </c>
      <c r="S29" s="244" t="s">
        <v>2306</v>
      </c>
      <c r="T29" s="244" t="s">
        <v>2307</v>
      </c>
      <c r="U29" s="244">
        <v>504420341</v>
      </c>
    </row>
    <row r="30" spans="1:21" ht="63.75">
      <c r="A30" s="492">
        <v>1558</v>
      </c>
      <c r="B30" s="37"/>
      <c r="C30" s="66" t="s">
        <v>2308</v>
      </c>
      <c r="D30" s="66" t="s">
        <v>2309</v>
      </c>
      <c r="E30" s="245" t="s">
        <v>2310</v>
      </c>
      <c r="F30" s="102" t="s">
        <v>191</v>
      </c>
      <c r="G30" s="66" t="s">
        <v>31</v>
      </c>
      <c r="H30" s="66" t="s">
        <v>48</v>
      </c>
      <c r="I30" s="66" t="s">
        <v>6</v>
      </c>
      <c r="J30" s="66" t="s">
        <v>2204</v>
      </c>
      <c r="K30" s="493">
        <v>100000</v>
      </c>
      <c r="L30" s="37">
        <v>63000</v>
      </c>
      <c r="M30" s="102" t="s">
        <v>2205</v>
      </c>
      <c r="N30" s="101">
        <v>70000</v>
      </c>
      <c r="O30" s="494">
        <v>20</v>
      </c>
      <c r="P30" s="101">
        <v>70000</v>
      </c>
      <c r="Q30" s="494" t="s">
        <v>2206</v>
      </c>
      <c r="R30" s="37">
        <v>20</v>
      </c>
      <c r="S30" s="244" t="s">
        <v>2311</v>
      </c>
      <c r="T30" s="244" t="s">
        <v>2312</v>
      </c>
      <c r="U30" s="244">
        <v>504432510</v>
      </c>
    </row>
    <row r="31" spans="1:21" ht="76.5">
      <c r="A31" s="492">
        <v>1559</v>
      </c>
      <c r="B31" s="37"/>
      <c r="C31" s="66" t="s">
        <v>2313</v>
      </c>
      <c r="D31" s="66" t="s">
        <v>2314</v>
      </c>
      <c r="E31" s="245" t="s">
        <v>2315</v>
      </c>
      <c r="F31" s="102" t="s">
        <v>191</v>
      </c>
      <c r="G31" s="66" t="s">
        <v>31</v>
      </c>
      <c r="H31" s="66" t="s">
        <v>32</v>
      </c>
      <c r="I31" s="66" t="s">
        <v>6</v>
      </c>
      <c r="J31" s="66" t="s">
        <v>2316</v>
      </c>
      <c r="K31" s="493">
        <v>100000</v>
      </c>
      <c r="L31" s="37">
        <v>63000</v>
      </c>
      <c r="M31" s="102" t="s">
        <v>2205</v>
      </c>
      <c r="N31" s="101">
        <v>70000</v>
      </c>
      <c r="O31" s="494">
        <v>20</v>
      </c>
      <c r="P31" s="101">
        <v>70000</v>
      </c>
      <c r="Q31" s="494" t="s">
        <v>2206</v>
      </c>
      <c r="R31" s="37">
        <v>20</v>
      </c>
      <c r="S31" s="244" t="s">
        <v>2317</v>
      </c>
      <c r="T31" s="244" t="s">
        <v>2318</v>
      </c>
      <c r="U31" s="244">
        <v>504420216</v>
      </c>
    </row>
    <row r="32" spans="1:21" ht="45">
      <c r="A32" s="492">
        <v>1560</v>
      </c>
      <c r="B32" s="37"/>
      <c r="C32" s="66" t="s">
        <v>2319</v>
      </c>
      <c r="D32" s="66" t="s">
        <v>2320</v>
      </c>
      <c r="E32" s="245" t="s">
        <v>2321</v>
      </c>
      <c r="F32" s="102" t="s">
        <v>191</v>
      </c>
      <c r="G32" s="66" t="s">
        <v>31</v>
      </c>
      <c r="H32" s="66" t="s">
        <v>32</v>
      </c>
      <c r="I32" s="495" t="s">
        <v>5</v>
      </c>
      <c r="J32" s="66" t="s">
        <v>2322</v>
      </c>
      <c r="K32" s="493">
        <v>100000</v>
      </c>
      <c r="L32" s="37">
        <v>63000</v>
      </c>
      <c r="M32" s="102" t="s">
        <v>2205</v>
      </c>
      <c r="N32" s="101">
        <v>70000</v>
      </c>
      <c r="O32" s="494">
        <v>20</v>
      </c>
      <c r="P32" s="101">
        <v>70000</v>
      </c>
      <c r="Q32" s="494" t="s">
        <v>2206</v>
      </c>
      <c r="R32" s="37">
        <v>20</v>
      </c>
      <c r="S32" s="244" t="s">
        <v>2323</v>
      </c>
      <c r="T32" s="244" t="s">
        <v>2324</v>
      </c>
      <c r="U32" s="244">
        <v>504420165</v>
      </c>
    </row>
    <row r="33" spans="1:21" ht="51">
      <c r="A33" s="492">
        <v>1561</v>
      </c>
      <c r="B33" s="37"/>
      <c r="C33" s="66" t="s">
        <v>2325</v>
      </c>
      <c r="D33" s="66" t="s">
        <v>2326</v>
      </c>
      <c r="E33" s="245" t="s">
        <v>2327</v>
      </c>
      <c r="F33" s="102" t="s">
        <v>191</v>
      </c>
      <c r="G33" s="66" t="s">
        <v>31</v>
      </c>
      <c r="H33" s="66" t="s">
        <v>32</v>
      </c>
      <c r="I33" s="66" t="s">
        <v>6</v>
      </c>
      <c r="J33" s="66" t="s">
        <v>2316</v>
      </c>
      <c r="K33" s="493">
        <v>50000</v>
      </c>
      <c r="L33" s="37">
        <v>31500</v>
      </c>
      <c r="M33" s="102" t="s">
        <v>2205</v>
      </c>
      <c r="N33" s="101">
        <v>35000</v>
      </c>
      <c r="O33" s="494">
        <v>20</v>
      </c>
      <c r="P33" s="101">
        <v>35000</v>
      </c>
      <c r="Q33" s="494" t="s">
        <v>2206</v>
      </c>
      <c r="R33" s="37">
        <v>20</v>
      </c>
      <c r="S33" s="244" t="s">
        <v>2328</v>
      </c>
      <c r="T33" s="244" t="s">
        <v>2329</v>
      </c>
      <c r="U33" s="244">
        <v>503989721</v>
      </c>
    </row>
    <row r="34" spans="1:21" ht="45">
      <c r="A34" s="492">
        <v>1562</v>
      </c>
      <c r="B34" s="37"/>
      <c r="C34" s="66" t="s">
        <v>2330</v>
      </c>
      <c r="D34" s="66" t="s">
        <v>2331</v>
      </c>
      <c r="E34" s="245" t="s">
        <v>2332</v>
      </c>
      <c r="F34" s="102" t="s">
        <v>191</v>
      </c>
      <c r="G34" s="66" t="s">
        <v>31</v>
      </c>
      <c r="H34" s="66" t="s">
        <v>32</v>
      </c>
      <c r="I34" s="66" t="s">
        <v>6</v>
      </c>
      <c r="J34" s="66" t="s">
        <v>2333</v>
      </c>
      <c r="K34" s="493">
        <v>50000</v>
      </c>
      <c r="L34" s="37">
        <v>31500</v>
      </c>
      <c r="M34" s="102" t="s">
        <v>2205</v>
      </c>
      <c r="N34" s="101">
        <v>35000</v>
      </c>
      <c r="O34" s="494">
        <v>20</v>
      </c>
      <c r="P34" s="101">
        <v>35000</v>
      </c>
      <c r="Q34" s="494" t="s">
        <v>2206</v>
      </c>
      <c r="R34" s="37">
        <v>20</v>
      </c>
      <c r="S34" s="244" t="s">
        <v>2334</v>
      </c>
      <c r="T34" s="244" t="s">
        <v>2335</v>
      </c>
      <c r="U34" s="244">
        <v>504420409</v>
      </c>
    </row>
    <row r="35" spans="1:21" ht="30">
      <c r="A35" s="492">
        <v>1563</v>
      </c>
      <c r="B35" s="37"/>
      <c r="C35" s="66" t="s">
        <v>2336</v>
      </c>
      <c r="D35" s="66" t="s">
        <v>2337</v>
      </c>
      <c r="E35" s="245" t="s">
        <v>2338</v>
      </c>
      <c r="F35" s="102" t="s">
        <v>191</v>
      </c>
      <c r="G35" s="66" t="s">
        <v>31</v>
      </c>
      <c r="H35" s="66" t="s">
        <v>32</v>
      </c>
      <c r="I35" s="495" t="s">
        <v>5</v>
      </c>
      <c r="J35" s="66" t="s">
        <v>2300</v>
      </c>
      <c r="K35" s="493">
        <v>50000</v>
      </c>
      <c r="L35" s="37">
        <v>31500</v>
      </c>
      <c r="M35" s="102" t="s">
        <v>2205</v>
      </c>
      <c r="N35" s="101">
        <v>35000</v>
      </c>
      <c r="O35" s="494">
        <v>20</v>
      </c>
      <c r="P35" s="101">
        <v>35000</v>
      </c>
      <c r="Q35" s="494" t="s">
        <v>2206</v>
      </c>
      <c r="R35" s="37">
        <v>20</v>
      </c>
      <c r="S35" s="244" t="s">
        <v>2339</v>
      </c>
      <c r="T35" s="244" t="s">
        <v>2340</v>
      </c>
      <c r="U35" s="244">
        <v>503983822</v>
      </c>
    </row>
    <row r="36" spans="1:21" ht="51">
      <c r="A36" s="492">
        <v>1564</v>
      </c>
      <c r="B36" s="37"/>
      <c r="C36" s="66" t="s">
        <v>2341</v>
      </c>
      <c r="D36" s="66" t="s">
        <v>2342</v>
      </c>
      <c r="E36" s="245" t="s">
        <v>2343</v>
      </c>
      <c r="F36" s="102" t="s">
        <v>191</v>
      </c>
      <c r="G36" s="66" t="s">
        <v>31</v>
      </c>
      <c r="H36" s="66" t="s">
        <v>32</v>
      </c>
      <c r="I36" s="495" t="s">
        <v>5</v>
      </c>
      <c r="J36" s="66" t="s">
        <v>2245</v>
      </c>
      <c r="K36" s="493">
        <v>100000</v>
      </c>
      <c r="L36" s="37">
        <v>63000</v>
      </c>
      <c r="M36" s="102" t="s">
        <v>2205</v>
      </c>
      <c r="N36" s="101">
        <v>70000</v>
      </c>
      <c r="O36" s="494">
        <v>20</v>
      </c>
      <c r="P36" s="101">
        <v>70000</v>
      </c>
      <c r="Q36" s="494" t="s">
        <v>2206</v>
      </c>
      <c r="R36" s="37">
        <v>20</v>
      </c>
      <c r="S36" s="244" t="s">
        <v>2344</v>
      </c>
      <c r="T36" s="244" t="s">
        <v>2345</v>
      </c>
      <c r="U36" s="244">
        <v>504446769</v>
      </c>
    </row>
    <row r="37" spans="1:21" ht="63.75">
      <c r="A37" s="492">
        <v>1565</v>
      </c>
      <c r="B37" s="37"/>
      <c r="C37" s="66" t="s">
        <v>2346</v>
      </c>
      <c r="D37" s="66" t="s">
        <v>2347</v>
      </c>
      <c r="E37" s="245" t="s">
        <v>2348</v>
      </c>
      <c r="F37" s="102" t="s">
        <v>191</v>
      </c>
      <c r="G37" s="66" t="s">
        <v>31</v>
      </c>
      <c r="H37" s="66" t="s">
        <v>32</v>
      </c>
      <c r="I37" s="66" t="s">
        <v>6</v>
      </c>
      <c r="J37" s="66" t="s">
        <v>2349</v>
      </c>
      <c r="K37" s="493">
        <v>50000</v>
      </c>
      <c r="L37" s="37">
        <v>31500</v>
      </c>
      <c r="M37" s="102" t="s">
        <v>2205</v>
      </c>
      <c r="N37" s="101">
        <v>35000</v>
      </c>
      <c r="O37" s="494">
        <v>20</v>
      </c>
      <c r="P37" s="101">
        <v>35000</v>
      </c>
      <c r="Q37" s="494" t="s">
        <v>2206</v>
      </c>
      <c r="R37" s="37">
        <v>20</v>
      </c>
      <c r="S37" s="244" t="s">
        <v>2350</v>
      </c>
      <c r="T37" s="244" t="s">
        <v>2351</v>
      </c>
      <c r="U37" s="244">
        <v>5024443409</v>
      </c>
    </row>
    <row r="38" spans="1:21" ht="63.75">
      <c r="A38" s="492">
        <v>1566</v>
      </c>
      <c r="B38" s="37"/>
      <c r="C38" s="66" t="s">
        <v>2352</v>
      </c>
      <c r="D38" s="66" t="s">
        <v>2353</v>
      </c>
      <c r="E38" s="245" t="s">
        <v>2354</v>
      </c>
      <c r="F38" s="102" t="s">
        <v>191</v>
      </c>
      <c r="G38" s="66" t="s">
        <v>1775</v>
      </c>
      <c r="H38" s="66" t="s">
        <v>48</v>
      </c>
      <c r="I38" s="66" t="s">
        <v>6</v>
      </c>
      <c r="J38" s="66" t="s">
        <v>2355</v>
      </c>
      <c r="K38" s="493">
        <v>50000</v>
      </c>
      <c r="L38" s="37">
        <v>31500</v>
      </c>
      <c r="M38" s="102" t="s">
        <v>2205</v>
      </c>
      <c r="N38" s="101">
        <v>35000</v>
      </c>
      <c r="O38" s="494">
        <v>20</v>
      </c>
      <c r="P38" s="101">
        <v>35000</v>
      </c>
      <c r="Q38" s="494" t="s">
        <v>2206</v>
      </c>
      <c r="R38" s="37">
        <v>20</v>
      </c>
      <c r="S38" s="244" t="s">
        <v>2356</v>
      </c>
      <c r="T38" s="244" t="s">
        <v>2357</v>
      </c>
      <c r="U38" s="244">
        <v>504420465</v>
      </c>
    </row>
    <row r="39" spans="1:21" ht="76.5">
      <c r="A39" s="492">
        <v>1567</v>
      </c>
      <c r="B39" s="37"/>
      <c r="C39" s="66" t="s">
        <v>2358</v>
      </c>
      <c r="D39" s="66" t="s">
        <v>2359</v>
      </c>
      <c r="E39" s="245" t="s">
        <v>2360</v>
      </c>
      <c r="F39" s="102" t="s">
        <v>191</v>
      </c>
      <c r="G39" s="66" t="s">
        <v>31</v>
      </c>
      <c r="H39" s="66" t="s">
        <v>32</v>
      </c>
      <c r="I39" s="66" t="s">
        <v>6</v>
      </c>
      <c r="J39" s="66" t="s">
        <v>2361</v>
      </c>
      <c r="K39" s="493">
        <v>200000</v>
      </c>
      <c r="L39" s="37">
        <v>126000</v>
      </c>
      <c r="M39" s="102" t="s">
        <v>2205</v>
      </c>
      <c r="N39" s="101">
        <v>140000</v>
      </c>
      <c r="O39" s="494">
        <v>20</v>
      </c>
      <c r="P39" s="101">
        <v>140000</v>
      </c>
      <c r="Q39" s="494" t="s">
        <v>2206</v>
      </c>
      <c r="R39" s="37">
        <v>20</v>
      </c>
      <c r="S39" s="244" t="s">
        <v>2362</v>
      </c>
      <c r="T39" s="244" t="s">
        <v>2363</v>
      </c>
      <c r="U39" s="244">
        <v>504420551</v>
      </c>
    </row>
    <row r="40" spans="1:21" ht="76.5">
      <c r="A40" s="492">
        <v>1568</v>
      </c>
      <c r="B40" s="37"/>
      <c r="C40" s="66" t="s">
        <v>2364</v>
      </c>
      <c r="D40" s="66" t="s">
        <v>2365</v>
      </c>
      <c r="E40" s="245" t="s">
        <v>2366</v>
      </c>
      <c r="F40" s="102" t="s">
        <v>191</v>
      </c>
      <c r="G40" s="66" t="s">
        <v>31</v>
      </c>
      <c r="H40" s="66" t="s">
        <v>48</v>
      </c>
      <c r="I40" s="66" t="s">
        <v>6</v>
      </c>
      <c r="J40" s="66" t="s">
        <v>2204</v>
      </c>
      <c r="K40" s="493">
        <v>50000</v>
      </c>
      <c r="L40" s="37">
        <v>31500</v>
      </c>
      <c r="M40" s="102" t="s">
        <v>2205</v>
      </c>
      <c r="N40" s="101">
        <v>35000</v>
      </c>
      <c r="O40" s="494">
        <v>20</v>
      </c>
      <c r="P40" s="101">
        <v>35000</v>
      </c>
      <c r="Q40" s="494" t="s">
        <v>2206</v>
      </c>
      <c r="R40" s="37">
        <v>20</v>
      </c>
      <c r="S40" s="244" t="s">
        <v>2367</v>
      </c>
      <c r="T40" s="244" t="s">
        <v>2368</v>
      </c>
      <c r="U40" s="244">
        <v>504420368</v>
      </c>
    </row>
    <row r="41" spans="1:21" ht="63.75">
      <c r="A41" s="492">
        <v>1569</v>
      </c>
      <c r="B41" s="37"/>
      <c r="C41" s="66" t="s">
        <v>2286</v>
      </c>
      <c r="D41" s="66" t="s">
        <v>2369</v>
      </c>
      <c r="E41" s="245" t="s">
        <v>2370</v>
      </c>
      <c r="F41" s="102" t="s">
        <v>191</v>
      </c>
      <c r="G41" s="66" t="s">
        <v>31</v>
      </c>
      <c r="H41" s="66" t="s">
        <v>48</v>
      </c>
      <c r="I41" s="66" t="s">
        <v>6</v>
      </c>
      <c r="J41" s="66" t="s">
        <v>2371</v>
      </c>
      <c r="K41" s="493">
        <v>50000</v>
      </c>
      <c r="L41" s="37">
        <v>31500</v>
      </c>
      <c r="M41" s="102" t="s">
        <v>2205</v>
      </c>
      <c r="N41" s="101">
        <v>35000</v>
      </c>
      <c r="O41" s="494">
        <v>20</v>
      </c>
      <c r="P41" s="101">
        <v>35000</v>
      </c>
      <c r="Q41" s="494" t="s">
        <v>2206</v>
      </c>
      <c r="R41" s="37">
        <v>20</v>
      </c>
      <c r="S41" s="244" t="s">
        <v>2372</v>
      </c>
      <c r="T41" s="244" t="s">
        <v>2373</v>
      </c>
      <c r="U41" s="244">
        <v>504432360</v>
      </c>
    </row>
    <row r="42" spans="1:21" ht="63.75">
      <c r="A42" s="492">
        <v>1570</v>
      </c>
      <c r="B42" s="37"/>
      <c r="C42" s="66" t="s">
        <v>2374</v>
      </c>
      <c r="D42" s="66" t="s">
        <v>2375</v>
      </c>
      <c r="E42" s="245" t="s">
        <v>2370</v>
      </c>
      <c r="F42" s="102" t="s">
        <v>191</v>
      </c>
      <c r="G42" s="66" t="s">
        <v>31</v>
      </c>
      <c r="H42" s="66" t="s">
        <v>48</v>
      </c>
      <c r="I42" s="66" t="s">
        <v>6</v>
      </c>
      <c r="J42" s="66" t="s">
        <v>2371</v>
      </c>
      <c r="K42" s="493">
        <v>50000</v>
      </c>
      <c r="L42" s="37">
        <v>31500</v>
      </c>
      <c r="M42" s="102" t="s">
        <v>2205</v>
      </c>
      <c r="N42" s="101">
        <v>35000</v>
      </c>
      <c r="O42" s="494">
        <v>20</v>
      </c>
      <c r="P42" s="101">
        <v>35000</v>
      </c>
      <c r="Q42" s="494" t="s">
        <v>2206</v>
      </c>
      <c r="R42" s="37">
        <v>20</v>
      </c>
      <c r="S42" s="244" t="s">
        <v>2376</v>
      </c>
      <c r="T42" s="244" t="s">
        <v>2377</v>
      </c>
      <c r="U42" s="244">
        <v>504432359</v>
      </c>
    </row>
    <row r="43" spans="1:21" ht="63.75">
      <c r="A43" s="492">
        <v>1571</v>
      </c>
      <c r="B43" s="37"/>
      <c r="C43" s="66" t="s">
        <v>2378</v>
      </c>
      <c r="D43" s="66" t="s">
        <v>2379</v>
      </c>
      <c r="E43" s="245" t="s">
        <v>2380</v>
      </c>
      <c r="F43" s="102" t="s">
        <v>191</v>
      </c>
      <c r="G43" s="66" t="s">
        <v>31</v>
      </c>
      <c r="H43" s="66" t="s">
        <v>32</v>
      </c>
      <c r="I43" s="66" t="s">
        <v>6</v>
      </c>
      <c r="J43" s="66" t="s">
        <v>2381</v>
      </c>
      <c r="K43" s="493">
        <v>50000</v>
      </c>
      <c r="L43" s="37">
        <v>31500</v>
      </c>
      <c r="M43" s="102" t="s">
        <v>2205</v>
      </c>
      <c r="N43" s="101">
        <v>35000</v>
      </c>
      <c r="O43" s="494">
        <v>20</v>
      </c>
      <c r="P43" s="101">
        <v>35000</v>
      </c>
      <c r="Q43" s="494" t="s">
        <v>2206</v>
      </c>
      <c r="R43" s="37">
        <v>20</v>
      </c>
      <c r="S43" s="244" t="s">
        <v>2382</v>
      </c>
      <c r="T43" s="244" t="s">
        <v>2383</v>
      </c>
      <c r="U43" s="244">
        <v>503985701</v>
      </c>
    </row>
    <row r="44" spans="1:21" ht="76.5">
      <c r="A44" s="492">
        <v>1572</v>
      </c>
      <c r="B44" s="37"/>
      <c r="C44" s="66" t="s">
        <v>2384</v>
      </c>
      <c r="D44" s="66" t="s">
        <v>2385</v>
      </c>
      <c r="E44" s="246" t="s">
        <v>2386</v>
      </c>
      <c r="F44" s="102" t="s">
        <v>191</v>
      </c>
      <c r="G44" s="66" t="s">
        <v>31</v>
      </c>
      <c r="H44" s="66" t="s">
        <v>32</v>
      </c>
      <c r="I44" s="66" t="s">
        <v>6</v>
      </c>
      <c r="J44" s="66" t="s">
        <v>2387</v>
      </c>
      <c r="K44" s="493">
        <v>50000</v>
      </c>
      <c r="L44" s="37">
        <v>31500</v>
      </c>
      <c r="M44" s="102" t="s">
        <v>2205</v>
      </c>
      <c r="N44" s="101">
        <v>35000</v>
      </c>
      <c r="O44" s="494">
        <v>20</v>
      </c>
      <c r="P44" s="101">
        <v>35000</v>
      </c>
      <c r="Q44" s="494" t="s">
        <v>2206</v>
      </c>
      <c r="R44" s="37">
        <v>20</v>
      </c>
      <c r="S44" s="244" t="s">
        <v>2388</v>
      </c>
      <c r="T44" s="244" t="s">
        <v>2389</v>
      </c>
      <c r="U44" s="244">
        <v>504432386</v>
      </c>
    </row>
    <row r="45" spans="1:21" ht="89.25">
      <c r="A45" s="492">
        <v>1573</v>
      </c>
      <c r="B45" s="37"/>
      <c r="C45" s="66" t="s">
        <v>2390</v>
      </c>
      <c r="D45" s="66" t="s">
        <v>2391</v>
      </c>
      <c r="E45" s="245" t="s">
        <v>2392</v>
      </c>
      <c r="F45" s="102" t="s">
        <v>191</v>
      </c>
      <c r="G45" s="66" t="s">
        <v>31</v>
      </c>
      <c r="H45" s="66" t="s">
        <v>32</v>
      </c>
      <c r="I45" s="495" t="s">
        <v>5</v>
      </c>
      <c r="J45" s="66" t="s">
        <v>2393</v>
      </c>
      <c r="K45" s="493">
        <v>50000</v>
      </c>
      <c r="L45" s="37">
        <v>31500</v>
      </c>
      <c r="M45" s="102" t="s">
        <v>2205</v>
      </c>
      <c r="N45" s="101">
        <v>35000</v>
      </c>
      <c r="O45" s="494">
        <v>20</v>
      </c>
      <c r="P45" s="101">
        <v>35000</v>
      </c>
      <c r="Q45" s="494" t="s">
        <v>2206</v>
      </c>
      <c r="R45" s="37">
        <v>20</v>
      </c>
      <c r="S45" s="244" t="s">
        <v>2394</v>
      </c>
      <c r="T45" s="244" t="s">
        <v>2395</v>
      </c>
      <c r="U45" s="244">
        <v>504446679</v>
      </c>
    </row>
    <row r="46" spans="1:21" ht="76.5">
      <c r="A46" s="492">
        <v>1574</v>
      </c>
      <c r="B46" s="37"/>
      <c r="C46" s="66" t="s">
        <v>2396</v>
      </c>
      <c r="D46" s="66" t="s">
        <v>2397</v>
      </c>
      <c r="E46" s="245" t="s">
        <v>2398</v>
      </c>
      <c r="F46" s="102" t="s">
        <v>191</v>
      </c>
      <c r="G46" s="66" t="s">
        <v>31</v>
      </c>
      <c r="H46" s="66" t="s">
        <v>48</v>
      </c>
      <c r="I46" s="66" t="s">
        <v>6</v>
      </c>
      <c r="J46" s="66" t="s">
        <v>2371</v>
      </c>
      <c r="K46" s="493">
        <v>50000</v>
      </c>
      <c r="L46" s="37">
        <v>31500</v>
      </c>
      <c r="M46" s="102" t="s">
        <v>2205</v>
      </c>
      <c r="N46" s="101">
        <v>35000</v>
      </c>
      <c r="O46" s="494">
        <v>20</v>
      </c>
      <c r="P46" s="101">
        <v>35000</v>
      </c>
      <c r="Q46" s="494" t="s">
        <v>2206</v>
      </c>
      <c r="R46" s="37">
        <v>20</v>
      </c>
      <c r="S46" s="244" t="s">
        <v>2399</v>
      </c>
      <c r="T46" s="244" t="s">
        <v>2400</v>
      </c>
      <c r="U46" s="244">
        <v>504432610</v>
      </c>
    </row>
    <row r="47" spans="1:21" ht="76.5">
      <c r="A47" s="492">
        <v>1575</v>
      </c>
      <c r="B47" s="37"/>
      <c r="C47" s="66" t="s">
        <v>2401</v>
      </c>
      <c r="D47" s="66" t="s">
        <v>1763</v>
      </c>
      <c r="E47" s="245" t="s">
        <v>2402</v>
      </c>
      <c r="F47" s="102" t="s">
        <v>191</v>
      </c>
      <c r="G47" s="66" t="s">
        <v>31</v>
      </c>
      <c r="H47" s="66" t="s">
        <v>32</v>
      </c>
      <c r="I47" s="66" t="s">
        <v>6</v>
      </c>
      <c r="J47" s="66" t="s">
        <v>2403</v>
      </c>
      <c r="K47" s="493">
        <v>50000</v>
      </c>
      <c r="L47" s="37">
        <v>31500</v>
      </c>
      <c r="M47" s="102" t="s">
        <v>2205</v>
      </c>
      <c r="N47" s="101">
        <v>35000</v>
      </c>
      <c r="O47" s="494">
        <v>20</v>
      </c>
      <c r="P47" s="101">
        <v>35000</v>
      </c>
      <c r="Q47" s="494" t="s">
        <v>2206</v>
      </c>
      <c r="R47" s="37">
        <v>20</v>
      </c>
      <c r="S47" s="244" t="s">
        <v>2404</v>
      </c>
      <c r="T47" s="244" t="s">
        <v>2405</v>
      </c>
      <c r="U47" s="244">
        <v>504432405</v>
      </c>
    </row>
    <row r="48" spans="1:21" ht="76.5">
      <c r="A48" s="492">
        <v>1576</v>
      </c>
      <c r="B48" s="37"/>
      <c r="C48" s="66" t="s">
        <v>2406</v>
      </c>
      <c r="D48" s="66" t="s">
        <v>2407</v>
      </c>
      <c r="E48" s="246" t="s">
        <v>2408</v>
      </c>
      <c r="F48" s="102" t="s">
        <v>191</v>
      </c>
      <c r="G48" s="66" t="s">
        <v>31</v>
      </c>
      <c r="H48" s="66" t="s">
        <v>32</v>
      </c>
      <c r="I48" s="66" t="s">
        <v>6</v>
      </c>
      <c r="J48" s="66" t="s">
        <v>2409</v>
      </c>
      <c r="K48" s="493">
        <v>50000</v>
      </c>
      <c r="L48" s="37">
        <v>31500</v>
      </c>
      <c r="M48" s="102" t="s">
        <v>2205</v>
      </c>
      <c r="N48" s="101">
        <v>35000</v>
      </c>
      <c r="O48" s="494">
        <v>20</v>
      </c>
      <c r="P48" s="101">
        <v>35000</v>
      </c>
      <c r="Q48" s="494" t="s">
        <v>2206</v>
      </c>
      <c r="R48" s="37">
        <v>20</v>
      </c>
      <c r="S48" s="244" t="s">
        <v>2410</v>
      </c>
      <c r="T48" s="244" t="s">
        <v>2411</v>
      </c>
      <c r="U48" s="244">
        <v>504432367</v>
      </c>
    </row>
    <row r="49" spans="1:21" ht="51">
      <c r="A49" s="492">
        <v>1577</v>
      </c>
      <c r="B49" s="37"/>
      <c r="C49" s="66" t="s">
        <v>2412</v>
      </c>
      <c r="D49" s="66" t="s">
        <v>2413</v>
      </c>
      <c r="E49" s="245" t="s">
        <v>2414</v>
      </c>
      <c r="F49" s="102" t="s">
        <v>191</v>
      </c>
      <c r="G49" s="66" t="s">
        <v>31</v>
      </c>
      <c r="H49" s="66" t="s">
        <v>32</v>
      </c>
      <c r="I49" s="495" t="s">
        <v>5</v>
      </c>
      <c r="J49" s="66" t="s">
        <v>2415</v>
      </c>
      <c r="K49" s="493">
        <v>100000</v>
      </c>
      <c r="L49" s="37">
        <v>63000</v>
      </c>
      <c r="M49" s="102" t="s">
        <v>2205</v>
      </c>
      <c r="N49" s="101">
        <v>70000</v>
      </c>
      <c r="O49" s="494">
        <v>20</v>
      </c>
      <c r="P49" s="101">
        <v>70000</v>
      </c>
      <c r="Q49" s="494" t="s">
        <v>2206</v>
      </c>
      <c r="R49" s="37">
        <v>20</v>
      </c>
      <c r="S49" s="244" t="s">
        <v>2416</v>
      </c>
      <c r="T49" s="244" t="s">
        <v>2417</v>
      </c>
      <c r="U49" s="244">
        <v>504432383</v>
      </c>
    </row>
    <row r="50" spans="1:21" ht="102">
      <c r="A50" s="492">
        <v>1578</v>
      </c>
      <c r="B50" s="37"/>
      <c r="C50" s="66" t="s">
        <v>2418</v>
      </c>
      <c r="D50" s="66" t="s">
        <v>2419</v>
      </c>
      <c r="E50" s="245" t="s">
        <v>2420</v>
      </c>
      <c r="F50" s="102" t="s">
        <v>191</v>
      </c>
      <c r="G50" s="66" t="s">
        <v>31</v>
      </c>
      <c r="H50" s="66" t="s">
        <v>32</v>
      </c>
      <c r="I50" s="66" t="s">
        <v>6</v>
      </c>
      <c r="J50" s="66" t="s">
        <v>2421</v>
      </c>
      <c r="K50" s="493">
        <v>50000</v>
      </c>
      <c r="L50" s="37">
        <v>31500</v>
      </c>
      <c r="M50" s="102" t="s">
        <v>2205</v>
      </c>
      <c r="N50" s="101">
        <v>35000</v>
      </c>
      <c r="O50" s="494">
        <v>20</v>
      </c>
      <c r="P50" s="101">
        <v>35000</v>
      </c>
      <c r="Q50" s="494" t="s">
        <v>2206</v>
      </c>
      <c r="R50" s="37">
        <v>20</v>
      </c>
      <c r="S50" s="244" t="s">
        <v>2422</v>
      </c>
      <c r="T50" s="244" t="s">
        <v>2423</v>
      </c>
      <c r="U50" s="244">
        <v>504420369</v>
      </c>
    </row>
    <row r="51" spans="1:21" ht="51">
      <c r="A51" s="492">
        <v>1579</v>
      </c>
      <c r="B51" s="37"/>
      <c r="C51" s="66" t="s">
        <v>2424</v>
      </c>
      <c r="D51" s="66" t="s">
        <v>2425</v>
      </c>
      <c r="E51" s="245" t="s">
        <v>2426</v>
      </c>
      <c r="F51" s="102" t="s">
        <v>191</v>
      </c>
      <c r="G51" s="66" t="s">
        <v>31</v>
      </c>
      <c r="H51" s="66" t="s">
        <v>48</v>
      </c>
      <c r="I51" s="66" t="s">
        <v>6</v>
      </c>
      <c r="J51" s="66" t="s">
        <v>2371</v>
      </c>
      <c r="K51" s="493">
        <v>100000</v>
      </c>
      <c r="L51" s="37">
        <v>63000</v>
      </c>
      <c r="M51" s="102" t="s">
        <v>2205</v>
      </c>
      <c r="N51" s="101">
        <v>70000</v>
      </c>
      <c r="O51" s="494">
        <v>20</v>
      </c>
      <c r="P51" s="101">
        <v>70000</v>
      </c>
      <c r="Q51" s="494" t="s">
        <v>2206</v>
      </c>
      <c r="R51" s="37">
        <v>20</v>
      </c>
      <c r="S51" s="244" t="s">
        <v>2427</v>
      </c>
      <c r="T51" s="244" t="s">
        <v>2428</v>
      </c>
      <c r="U51" s="244">
        <v>503329728</v>
      </c>
    </row>
    <row r="52" spans="1:21" ht="76.5">
      <c r="A52" s="492">
        <v>1580</v>
      </c>
      <c r="B52" s="37"/>
      <c r="C52" s="66" t="s">
        <v>2429</v>
      </c>
      <c r="D52" s="66" t="s">
        <v>2430</v>
      </c>
      <c r="E52" s="245" t="s">
        <v>2431</v>
      </c>
      <c r="F52" s="102" t="s">
        <v>191</v>
      </c>
      <c r="G52" s="66" t="s">
        <v>31</v>
      </c>
      <c r="H52" s="66" t="s">
        <v>32</v>
      </c>
      <c r="I52" s="66" t="s">
        <v>6</v>
      </c>
      <c r="J52" s="66" t="s">
        <v>2415</v>
      </c>
      <c r="K52" s="493">
        <v>50000</v>
      </c>
      <c r="L52" s="37">
        <v>31500</v>
      </c>
      <c r="M52" s="102" t="s">
        <v>2205</v>
      </c>
      <c r="N52" s="101">
        <v>35000</v>
      </c>
      <c r="O52" s="494">
        <v>20</v>
      </c>
      <c r="P52" s="101">
        <v>35000</v>
      </c>
      <c r="Q52" s="494" t="s">
        <v>2206</v>
      </c>
      <c r="R52" s="37">
        <v>20</v>
      </c>
      <c r="S52" s="244" t="s">
        <v>2432</v>
      </c>
      <c r="T52" s="244" t="s">
        <v>2433</v>
      </c>
      <c r="U52" s="244">
        <v>504420386</v>
      </c>
    </row>
    <row r="53" spans="1:21" ht="51">
      <c r="A53" s="492">
        <v>1581</v>
      </c>
      <c r="B53" s="37"/>
      <c r="C53" s="66" t="s">
        <v>2434</v>
      </c>
      <c r="D53" s="66" t="s">
        <v>2435</v>
      </c>
      <c r="E53" s="245" t="s">
        <v>2436</v>
      </c>
      <c r="F53" s="102" t="s">
        <v>191</v>
      </c>
      <c r="G53" s="66" t="s">
        <v>31</v>
      </c>
      <c r="H53" s="66" t="s">
        <v>48</v>
      </c>
      <c r="I53" s="495" t="s">
        <v>5</v>
      </c>
      <c r="J53" s="66" t="s">
        <v>2437</v>
      </c>
      <c r="K53" s="493">
        <v>50000</v>
      </c>
      <c r="L53" s="37">
        <v>31500</v>
      </c>
      <c r="M53" s="102" t="s">
        <v>2205</v>
      </c>
      <c r="N53" s="101">
        <v>35000</v>
      </c>
      <c r="O53" s="494">
        <v>20</v>
      </c>
      <c r="P53" s="101">
        <v>35000</v>
      </c>
      <c r="Q53" s="494" t="s">
        <v>2206</v>
      </c>
      <c r="R53" s="37">
        <v>20</v>
      </c>
      <c r="S53" s="244" t="s">
        <v>2438</v>
      </c>
      <c r="T53" s="244" t="s">
        <v>2439</v>
      </c>
      <c r="U53" s="244">
        <v>504420616</v>
      </c>
    </row>
    <row r="54" spans="1:21" ht="89.25">
      <c r="A54" s="492">
        <v>1582</v>
      </c>
      <c r="B54" s="37"/>
      <c r="C54" s="66" t="s">
        <v>2440</v>
      </c>
      <c r="D54" s="66" t="s">
        <v>2441</v>
      </c>
      <c r="E54" s="245" t="s">
        <v>2442</v>
      </c>
      <c r="F54" s="102" t="s">
        <v>191</v>
      </c>
      <c r="G54" s="66" t="s">
        <v>31</v>
      </c>
      <c r="H54" s="66" t="s">
        <v>48</v>
      </c>
      <c r="I54" s="66" t="s">
        <v>6</v>
      </c>
      <c r="J54" s="66" t="s">
        <v>2371</v>
      </c>
      <c r="K54" s="493">
        <v>50000</v>
      </c>
      <c r="L54" s="37">
        <v>31500</v>
      </c>
      <c r="M54" s="102" t="s">
        <v>2205</v>
      </c>
      <c r="N54" s="101">
        <v>35000</v>
      </c>
      <c r="O54" s="494">
        <v>20</v>
      </c>
      <c r="P54" s="101">
        <v>35000</v>
      </c>
      <c r="Q54" s="494" t="s">
        <v>2206</v>
      </c>
      <c r="R54" s="37">
        <v>20</v>
      </c>
      <c r="S54" s="244" t="s">
        <v>2443</v>
      </c>
      <c r="T54" s="244" t="s">
        <v>2444</v>
      </c>
      <c r="U54" s="244">
        <v>504432571</v>
      </c>
    </row>
    <row r="55" spans="1:21" ht="63.75">
      <c r="A55" s="492">
        <v>1583</v>
      </c>
      <c r="B55" s="37"/>
      <c r="C55" s="66" t="s">
        <v>2445</v>
      </c>
      <c r="D55" s="66" t="s">
        <v>2446</v>
      </c>
      <c r="E55" s="245" t="s">
        <v>2447</v>
      </c>
      <c r="F55" s="102" t="s">
        <v>191</v>
      </c>
      <c r="G55" s="66" t="s">
        <v>31</v>
      </c>
      <c r="H55" s="66" t="s">
        <v>32</v>
      </c>
      <c r="I55" s="66" t="s">
        <v>6</v>
      </c>
      <c r="J55" s="66" t="s">
        <v>2217</v>
      </c>
      <c r="K55" s="493">
        <v>50000</v>
      </c>
      <c r="L55" s="37">
        <v>31500</v>
      </c>
      <c r="M55" s="102" t="s">
        <v>2205</v>
      </c>
      <c r="N55" s="101">
        <v>35000</v>
      </c>
      <c r="O55" s="494">
        <v>20</v>
      </c>
      <c r="P55" s="101">
        <v>35000</v>
      </c>
      <c r="Q55" s="494" t="s">
        <v>2206</v>
      </c>
      <c r="R55" s="37">
        <v>20</v>
      </c>
      <c r="S55" s="244" t="s">
        <v>2448</v>
      </c>
      <c r="T55" s="244" t="s">
        <v>2449</v>
      </c>
      <c r="U55" s="244">
        <v>504420496</v>
      </c>
    </row>
    <row r="56" spans="1:21" ht="63.75">
      <c r="A56" s="492">
        <v>1584</v>
      </c>
      <c r="B56" s="37"/>
      <c r="C56" s="66" t="s">
        <v>2450</v>
      </c>
      <c r="D56" s="66" t="s">
        <v>2451</v>
      </c>
      <c r="E56" s="245" t="s">
        <v>2452</v>
      </c>
      <c r="F56" s="102" t="s">
        <v>191</v>
      </c>
      <c r="G56" s="66" t="s">
        <v>31</v>
      </c>
      <c r="H56" s="66" t="s">
        <v>32</v>
      </c>
      <c r="I56" s="66" t="s">
        <v>6</v>
      </c>
      <c r="J56" s="66" t="s">
        <v>2453</v>
      </c>
      <c r="K56" s="493">
        <v>50000</v>
      </c>
      <c r="L56" s="37">
        <v>31500</v>
      </c>
      <c r="M56" s="102" t="s">
        <v>2205</v>
      </c>
      <c r="N56" s="101">
        <v>35000</v>
      </c>
      <c r="O56" s="494">
        <v>20</v>
      </c>
      <c r="P56" s="101">
        <v>35000</v>
      </c>
      <c r="Q56" s="494" t="s">
        <v>2206</v>
      </c>
      <c r="R56" s="37">
        <v>20</v>
      </c>
      <c r="S56" s="244" t="s">
        <v>2454</v>
      </c>
      <c r="T56" s="244" t="s">
        <v>2455</v>
      </c>
      <c r="U56" s="244">
        <v>504420359</v>
      </c>
    </row>
    <row r="57" spans="1:21" ht="51">
      <c r="A57" s="492">
        <v>1585</v>
      </c>
      <c r="B57" s="37"/>
      <c r="C57" s="66" t="s">
        <v>2456</v>
      </c>
      <c r="D57" s="66" t="s">
        <v>2457</v>
      </c>
      <c r="E57" s="245" t="s">
        <v>2458</v>
      </c>
      <c r="F57" s="102" t="s">
        <v>191</v>
      </c>
      <c r="G57" s="66" t="s">
        <v>31</v>
      </c>
      <c r="H57" s="66" t="s">
        <v>32</v>
      </c>
      <c r="I57" s="66" t="s">
        <v>6</v>
      </c>
      <c r="J57" s="66" t="s">
        <v>2349</v>
      </c>
      <c r="K57" s="493">
        <v>90000</v>
      </c>
      <c r="L57" s="37">
        <v>56700</v>
      </c>
      <c r="M57" s="102" t="s">
        <v>2205</v>
      </c>
      <c r="N57" s="101">
        <v>63000</v>
      </c>
      <c r="O57" s="494">
        <v>20</v>
      </c>
      <c r="P57" s="101">
        <v>63000</v>
      </c>
      <c r="Q57" s="494" t="s">
        <v>2206</v>
      </c>
      <c r="R57" s="37">
        <v>20</v>
      </c>
      <c r="S57" s="244" t="s">
        <v>2459</v>
      </c>
      <c r="T57" s="244" t="s">
        <v>2460</v>
      </c>
      <c r="U57" s="244">
        <v>504432515</v>
      </c>
    </row>
    <row r="58" spans="1:21" ht="63.75">
      <c r="A58" s="492">
        <v>1586</v>
      </c>
      <c r="B58" s="37"/>
      <c r="C58" s="66" t="s">
        <v>2461</v>
      </c>
      <c r="D58" s="66" t="s">
        <v>2462</v>
      </c>
      <c r="E58" s="245" t="s">
        <v>2463</v>
      </c>
      <c r="F58" s="102" t="s">
        <v>191</v>
      </c>
      <c r="G58" s="66" t="s">
        <v>31</v>
      </c>
      <c r="H58" s="66" t="s">
        <v>32</v>
      </c>
      <c r="I58" s="66" t="s">
        <v>6</v>
      </c>
      <c r="J58" s="66" t="s">
        <v>2464</v>
      </c>
      <c r="K58" s="493">
        <v>50000</v>
      </c>
      <c r="L58" s="37">
        <v>31500</v>
      </c>
      <c r="M58" s="102" t="s">
        <v>2205</v>
      </c>
      <c r="N58" s="101">
        <v>35000</v>
      </c>
      <c r="O58" s="494">
        <v>20</v>
      </c>
      <c r="P58" s="101">
        <v>35000</v>
      </c>
      <c r="Q58" s="494" t="s">
        <v>2206</v>
      </c>
      <c r="R58" s="37">
        <v>20</v>
      </c>
      <c r="S58" s="244" t="s">
        <v>2465</v>
      </c>
      <c r="T58" s="244" t="s">
        <v>2466</v>
      </c>
      <c r="U58" s="244">
        <v>504432543</v>
      </c>
    </row>
    <row r="59" spans="1:21" ht="76.5">
      <c r="A59" s="492">
        <v>1587</v>
      </c>
      <c r="B59" s="37"/>
      <c r="C59" s="66" t="s">
        <v>2467</v>
      </c>
      <c r="D59" s="66" t="s">
        <v>2468</v>
      </c>
      <c r="E59" s="245" t="s">
        <v>2398</v>
      </c>
      <c r="F59" s="102" t="s">
        <v>191</v>
      </c>
      <c r="G59" s="66" t="s">
        <v>31</v>
      </c>
      <c r="H59" s="66" t="s">
        <v>32</v>
      </c>
      <c r="I59" s="66" t="s">
        <v>6</v>
      </c>
      <c r="J59" s="66" t="s">
        <v>2469</v>
      </c>
      <c r="K59" s="493">
        <v>50000</v>
      </c>
      <c r="L59" s="37">
        <v>31500</v>
      </c>
      <c r="M59" s="102" t="s">
        <v>2205</v>
      </c>
      <c r="N59" s="101">
        <v>35000</v>
      </c>
      <c r="O59" s="494">
        <v>20</v>
      </c>
      <c r="P59" s="101">
        <v>35000</v>
      </c>
      <c r="Q59" s="494" t="s">
        <v>2206</v>
      </c>
      <c r="R59" s="37">
        <v>20</v>
      </c>
      <c r="S59" s="244" t="s">
        <v>2470</v>
      </c>
      <c r="T59" s="244" t="s">
        <v>2471</v>
      </c>
      <c r="U59" s="244">
        <v>503329729</v>
      </c>
    </row>
    <row r="60" spans="1:21" ht="38.25">
      <c r="A60" s="492">
        <v>1588</v>
      </c>
      <c r="B60" s="37"/>
      <c r="C60" s="66" t="s">
        <v>2472</v>
      </c>
      <c r="D60" s="66" t="s">
        <v>2473</v>
      </c>
      <c r="E60" s="245" t="s">
        <v>2474</v>
      </c>
      <c r="F60" s="102" t="s">
        <v>191</v>
      </c>
      <c r="G60" s="66" t="s">
        <v>31</v>
      </c>
      <c r="H60" s="66" t="s">
        <v>48</v>
      </c>
      <c r="I60" s="66" t="s">
        <v>6</v>
      </c>
      <c r="J60" s="66" t="s">
        <v>2475</v>
      </c>
      <c r="K60" s="493">
        <v>50000</v>
      </c>
      <c r="L60" s="37">
        <v>31500</v>
      </c>
      <c r="M60" s="102" t="s">
        <v>2205</v>
      </c>
      <c r="N60" s="101">
        <v>35000</v>
      </c>
      <c r="O60" s="494">
        <v>20</v>
      </c>
      <c r="P60" s="101">
        <v>35000</v>
      </c>
      <c r="Q60" s="494" t="s">
        <v>2206</v>
      </c>
      <c r="R60" s="37">
        <v>20</v>
      </c>
      <c r="S60" s="244" t="s">
        <v>2476</v>
      </c>
      <c r="T60" s="244" t="s">
        <v>2477</v>
      </c>
      <c r="U60" s="244">
        <v>504420608</v>
      </c>
    </row>
    <row r="61" spans="1:21" ht="51">
      <c r="A61" s="492">
        <v>1589</v>
      </c>
      <c r="B61" s="37"/>
      <c r="C61" s="66" t="s">
        <v>2478</v>
      </c>
      <c r="D61" s="66" t="s">
        <v>1763</v>
      </c>
      <c r="E61" s="245" t="s">
        <v>2479</v>
      </c>
      <c r="F61" s="102" t="s">
        <v>191</v>
      </c>
      <c r="G61" s="66" t="s">
        <v>31</v>
      </c>
      <c r="H61" s="66" t="s">
        <v>32</v>
      </c>
      <c r="I61" s="66" t="s">
        <v>6</v>
      </c>
      <c r="J61" s="66" t="s">
        <v>2480</v>
      </c>
      <c r="K61" s="493">
        <v>50000</v>
      </c>
      <c r="L61" s="37">
        <v>31500</v>
      </c>
      <c r="M61" s="102" t="s">
        <v>2205</v>
      </c>
      <c r="N61" s="101">
        <v>35000</v>
      </c>
      <c r="O61" s="494">
        <v>20</v>
      </c>
      <c r="P61" s="101">
        <v>35000</v>
      </c>
      <c r="Q61" s="494" t="s">
        <v>2206</v>
      </c>
      <c r="R61" s="37">
        <v>20</v>
      </c>
      <c r="S61" s="244" t="s">
        <v>2481</v>
      </c>
      <c r="T61" s="244" t="s">
        <v>2482</v>
      </c>
      <c r="U61" s="244">
        <v>503989689</v>
      </c>
    </row>
    <row r="62" spans="1:21" ht="51">
      <c r="A62" s="492">
        <v>1590</v>
      </c>
      <c r="B62" s="37"/>
      <c r="C62" s="66" t="s">
        <v>2483</v>
      </c>
      <c r="D62" s="66" t="s">
        <v>2484</v>
      </c>
      <c r="E62" s="245" t="s">
        <v>2485</v>
      </c>
      <c r="F62" s="102" t="s">
        <v>191</v>
      </c>
      <c r="G62" s="66" t="s">
        <v>31</v>
      </c>
      <c r="H62" s="66" t="s">
        <v>48</v>
      </c>
      <c r="I62" s="66" t="s">
        <v>6</v>
      </c>
      <c r="J62" s="66" t="s">
        <v>2371</v>
      </c>
      <c r="K62" s="493">
        <v>50000</v>
      </c>
      <c r="L62" s="37">
        <v>31500</v>
      </c>
      <c r="M62" s="102" t="s">
        <v>2205</v>
      </c>
      <c r="N62" s="101">
        <v>35000</v>
      </c>
      <c r="O62" s="494">
        <v>20</v>
      </c>
      <c r="P62" s="101">
        <v>35000</v>
      </c>
      <c r="Q62" s="494" t="s">
        <v>2206</v>
      </c>
      <c r="R62" s="37">
        <v>20</v>
      </c>
      <c r="S62" s="244" t="s">
        <v>2486</v>
      </c>
      <c r="T62" s="244" t="s">
        <v>2487</v>
      </c>
      <c r="U62" s="244">
        <v>504420205</v>
      </c>
    </row>
    <row r="63" spans="1:21" ht="38.25">
      <c r="A63" s="492">
        <v>1591</v>
      </c>
      <c r="B63" s="37"/>
      <c r="C63" s="66" t="s">
        <v>2210</v>
      </c>
      <c r="D63" s="66" t="s">
        <v>2488</v>
      </c>
      <c r="E63" s="245" t="s">
        <v>2489</v>
      </c>
      <c r="F63" s="102" t="s">
        <v>191</v>
      </c>
      <c r="G63" s="66" t="s">
        <v>31</v>
      </c>
      <c r="H63" s="66" t="s">
        <v>32</v>
      </c>
      <c r="I63" s="66" t="s">
        <v>6</v>
      </c>
      <c r="J63" s="66" t="s">
        <v>2490</v>
      </c>
      <c r="K63" s="493">
        <v>50000</v>
      </c>
      <c r="L63" s="37">
        <v>31500</v>
      </c>
      <c r="M63" s="102" t="s">
        <v>2205</v>
      </c>
      <c r="N63" s="101">
        <v>35000</v>
      </c>
      <c r="O63" s="494">
        <v>20</v>
      </c>
      <c r="P63" s="101">
        <v>35000</v>
      </c>
      <c r="Q63" s="494" t="s">
        <v>2206</v>
      </c>
      <c r="R63" s="37">
        <v>20</v>
      </c>
      <c r="S63" s="244" t="s">
        <v>2491</v>
      </c>
      <c r="T63" s="244" t="s">
        <v>2492</v>
      </c>
      <c r="U63" s="244">
        <v>504402552</v>
      </c>
    </row>
    <row r="64" spans="1:21" ht="45">
      <c r="A64" s="492">
        <v>1592</v>
      </c>
      <c r="B64" s="37"/>
      <c r="C64" s="66" t="s">
        <v>2493</v>
      </c>
      <c r="D64" s="66" t="s">
        <v>2494</v>
      </c>
      <c r="E64" s="245" t="s">
        <v>2495</v>
      </c>
      <c r="F64" s="102" t="s">
        <v>191</v>
      </c>
      <c r="G64" s="66" t="s">
        <v>31</v>
      </c>
      <c r="H64" s="66" t="s">
        <v>48</v>
      </c>
      <c r="I64" s="66" t="s">
        <v>6</v>
      </c>
      <c r="J64" s="66" t="s">
        <v>2204</v>
      </c>
      <c r="K64" s="493">
        <v>100000</v>
      </c>
      <c r="L64" s="37">
        <v>63000</v>
      </c>
      <c r="M64" s="102" t="s">
        <v>2205</v>
      </c>
      <c r="N64" s="101">
        <v>70000</v>
      </c>
      <c r="O64" s="494">
        <v>20</v>
      </c>
      <c r="P64" s="101">
        <v>70000</v>
      </c>
      <c r="Q64" s="494" t="s">
        <v>2206</v>
      </c>
      <c r="R64" s="37">
        <v>20</v>
      </c>
      <c r="S64" s="244" t="s">
        <v>2496</v>
      </c>
      <c r="T64" s="244" t="s">
        <v>2497</v>
      </c>
      <c r="U64" s="244">
        <v>504432396</v>
      </c>
    </row>
    <row r="65" spans="1:21" ht="89.25">
      <c r="A65" s="492">
        <v>1593</v>
      </c>
      <c r="B65" s="37"/>
      <c r="C65" s="66" t="s">
        <v>2498</v>
      </c>
      <c r="D65" s="66" t="s">
        <v>1539</v>
      </c>
      <c r="E65" s="245" t="s">
        <v>2499</v>
      </c>
      <c r="F65" s="102" t="s">
        <v>191</v>
      </c>
      <c r="G65" s="66" t="s">
        <v>31</v>
      </c>
      <c r="H65" s="66" t="s">
        <v>32</v>
      </c>
      <c r="I65" s="66" t="s">
        <v>6</v>
      </c>
      <c r="J65" s="66" t="s">
        <v>2349</v>
      </c>
      <c r="K65" s="493">
        <v>50000</v>
      </c>
      <c r="L65" s="37">
        <v>31500</v>
      </c>
      <c r="M65" s="102" t="s">
        <v>2205</v>
      </c>
      <c r="N65" s="101">
        <v>35000</v>
      </c>
      <c r="O65" s="494">
        <v>20</v>
      </c>
      <c r="P65" s="101">
        <v>35000</v>
      </c>
      <c r="Q65" s="494" t="s">
        <v>2206</v>
      </c>
      <c r="R65" s="37">
        <v>20</v>
      </c>
      <c r="S65" s="244" t="s">
        <v>2500</v>
      </c>
      <c r="T65" s="244" t="s">
        <v>2501</v>
      </c>
      <c r="U65" s="244">
        <v>504432606</v>
      </c>
    </row>
    <row r="66" spans="1:21" ht="38.25">
      <c r="A66" s="492">
        <v>1594</v>
      </c>
      <c r="B66" s="37"/>
      <c r="C66" s="66" t="s">
        <v>2502</v>
      </c>
      <c r="D66" s="66" t="s">
        <v>2503</v>
      </c>
      <c r="E66" s="245" t="s">
        <v>2504</v>
      </c>
      <c r="F66" s="102" t="s">
        <v>191</v>
      </c>
      <c r="G66" s="66" t="s">
        <v>31</v>
      </c>
      <c r="H66" s="66" t="s">
        <v>32</v>
      </c>
      <c r="I66" s="66" t="s">
        <v>6</v>
      </c>
      <c r="J66" s="66" t="s">
        <v>2464</v>
      </c>
      <c r="K66" s="493">
        <v>50000</v>
      </c>
      <c r="L66" s="37">
        <v>31500</v>
      </c>
      <c r="M66" s="102" t="s">
        <v>2205</v>
      </c>
      <c r="N66" s="101">
        <v>35000</v>
      </c>
      <c r="O66" s="494">
        <v>20</v>
      </c>
      <c r="P66" s="101">
        <v>35000</v>
      </c>
      <c r="Q66" s="494" t="s">
        <v>2206</v>
      </c>
      <c r="R66" s="37">
        <v>20</v>
      </c>
      <c r="S66" s="244" t="s">
        <v>2505</v>
      </c>
      <c r="T66" s="244" t="s">
        <v>2506</v>
      </c>
      <c r="U66" s="244">
        <v>504432650</v>
      </c>
    </row>
    <row r="67" spans="1:21" ht="63.75">
      <c r="A67" s="492">
        <v>1595</v>
      </c>
      <c r="B67" s="37"/>
      <c r="C67" s="66" t="s">
        <v>2507</v>
      </c>
      <c r="D67" s="66" t="s">
        <v>2508</v>
      </c>
      <c r="E67" s="245" t="s">
        <v>2509</v>
      </c>
      <c r="F67" s="102" t="s">
        <v>191</v>
      </c>
      <c r="G67" s="66" t="s">
        <v>31</v>
      </c>
      <c r="H67" s="66" t="s">
        <v>32</v>
      </c>
      <c r="I67" s="66" t="s">
        <v>6</v>
      </c>
      <c r="J67" s="66" t="s">
        <v>2464</v>
      </c>
      <c r="K67" s="493">
        <v>50000</v>
      </c>
      <c r="L67" s="37">
        <v>31500</v>
      </c>
      <c r="M67" s="102" t="s">
        <v>2205</v>
      </c>
      <c r="N67" s="101">
        <v>35000</v>
      </c>
      <c r="O67" s="494">
        <v>20</v>
      </c>
      <c r="P67" s="101">
        <v>35000</v>
      </c>
      <c r="Q67" s="494" t="s">
        <v>2206</v>
      </c>
      <c r="R67" s="37">
        <v>20</v>
      </c>
      <c r="S67" s="244" t="s">
        <v>2510</v>
      </c>
      <c r="T67" s="244" t="s">
        <v>2511</v>
      </c>
      <c r="U67" s="244">
        <v>504117172</v>
      </c>
    </row>
    <row r="68" spans="1:21" ht="63.75">
      <c r="A68" s="492">
        <v>1596</v>
      </c>
      <c r="B68" s="37"/>
      <c r="C68" s="66" t="s">
        <v>2512</v>
      </c>
      <c r="D68" s="66" t="s">
        <v>2513</v>
      </c>
      <c r="E68" s="245" t="s">
        <v>2514</v>
      </c>
      <c r="F68" s="102" t="s">
        <v>191</v>
      </c>
      <c r="G68" s="66" t="s">
        <v>31</v>
      </c>
      <c r="H68" s="66" t="s">
        <v>48</v>
      </c>
      <c r="I68" s="66" t="s">
        <v>6</v>
      </c>
      <c r="J68" s="66" t="s">
        <v>2371</v>
      </c>
      <c r="K68" s="493">
        <v>50000</v>
      </c>
      <c r="L68" s="37">
        <v>31500</v>
      </c>
      <c r="M68" s="102" t="s">
        <v>2205</v>
      </c>
      <c r="N68" s="101">
        <v>35000</v>
      </c>
      <c r="O68" s="494">
        <v>20</v>
      </c>
      <c r="P68" s="101">
        <v>35000</v>
      </c>
      <c r="Q68" s="494" t="s">
        <v>2206</v>
      </c>
      <c r="R68" s="37">
        <v>20</v>
      </c>
      <c r="S68" s="244" t="s">
        <v>2515</v>
      </c>
      <c r="T68" s="244" t="s">
        <v>2516</v>
      </c>
      <c r="U68" s="244">
        <v>504432231</v>
      </c>
    </row>
    <row r="69" spans="1:21" ht="102">
      <c r="A69" s="492">
        <v>1597</v>
      </c>
      <c r="B69" s="37"/>
      <c r="C69" s="66" t="s">
        <v>2517</v>
      </c>
      <c r="D69" s="66" t="s">
        <v>2518</v>
      </c>
      <c r="E69" s="245" t="s">
        <v>2519</v>
      </c>
      <c r="F69" s="102" t="s">
        <v>191</v>
      </c>
      <c r="G69" s="66" t="s">
        <v>31</v>
      </c>
      <c r="H69" s="66" t="s">
        <v>32</v>
      </c>
      <c r="I69" s="66" t="s">
        <v>6</v>
      </c>
      <c r="J69" s="66" t="s">
        <v>2520</v>
      </c>
      <c r="K69" s="493">
        <v>100000</v>
      </c>
      <c r="L69" s="37">
        <v>63000</v>
      </c>
      <c r="M69" s="102" t="s">
        <v>2205</v>
      </c>
      <c r="N69" s="101">
        <v>70000</v>
      </c>
      <c r="O69" s="494">
        <v>20</v>
      </c>
      <c r="P69" s="101">
        <v>70000</v>
      </c>
      <c r="Q69" s="494" t="s">
        <v>2206</v>
      </c>
      <c r="R69" s="37">
        <v>20</v>
      </c>
      <c r="S69" s="244" t="s">
        <v>2521</v>
      </c>
      <c r="T69" s="244" t="s">
        <v>2522</v>
      </c>
      <c r="U69" s="244">
        <v>504420430</v>
      </c>
    </row>
    <row r="70" spans="1:21" ht="63.75">
      <c r="A70" s="492">
        <v>1598</v>
      </c>
      <c r="B70" s="37"/>
      <c r="C70" s="66" t="s">
        <v>2523</v>
      </c>
      <c r="D70" s="66" t="s">
        <v>2524</v>
      </c>
      <c r="E70" s="245" t="s">
        <v>2525</v>
      </c>
      <c r="F70" s="102" t="s">
        <v>191</v>
      </c>
      <c r="G70" s="66" t="s">
        <v>31</v>
      </c>
      <c r="H70" s="66" t="s">
        <v>48</v>
      </c>
      <c r="I70" s="66" t="s">
        <v>6</v>
      </c>
      <c r="J70" s="66" t="s">
        <v>2371</v>
      </c>
      <c r="K70" s="493">
        <v>100000</v>
      </c>
      <c r="L70" s="37">
        <v>63000</v>
      </c>
      <c r="M70" s="102" t="s">
        <v>2205</v>
      </c>
      <c r="N70" s="101">
        <v>70000</v>
      </c>
      <c r="O70" s="494">
        <v>20</v>
      </c>
      <c r="P70" s="101">
        <v>70000</v>
      </c>
      <c r="Q70" s="494" t="s">
        <v>2206</v>
      </c>
      <c r="R70" s="37">
        <v>20</v>
      </c>
      <c r="S70" s="244" t="s">
        <v>2526</v>
      </c>
      <c r="T70" s="244" t="s">
        <v>2527</v>
      </c>
      <c r="U70" s="244">
        <v>504432443</v>
      </c>
    </row>
    <row r="71" spans="1:21" ht="89.25">
      <c r="A71" s="492">
        <v>1599</v>
      </c>
      <c r="B71" s="37"/>
      <c r="C71" s="66" t="s">
        <v>2528</v>
      </c>
      <c r="D71" s="66" t="s">
        <v>2529</v>
      </c>
      <c r="E71" s="245" t="s">
        <v>2530</v>
      </c>
      <c r="F71" s="102" t="s">
        <v>191</v>
      </c>
      <c r="G71" s="66" t="s">
        <v>31</v>
      </c>
      <c r="H71" s="66" t="s">
        <v>48</v>
      </c>
      <c r="I71" s="66" t="s">
        <v>6</v>
      </c>
      <c r="J71" s="66" t="s">
        <v>2475</v>
      </c>
      <c r="K71" s="493">
        <v>50000</v>
      </c>
      <c r="L71" s="37">
        <v>31500</v>
      </c>
      <c r="M71" s="102" t="s">
        <v>2205</v>
      </c>
      <c r="N71" s="101">
        <v>35000</v>
      </c>
      <c r="O71" s="494">
        <v>20</v>
      </c>
      <c r="P71" s="101">
        <v>35000</v>
      </c>
      <c r="Q71" s="494" t="s">
        <v>2206</v>
      </c>
      <c r="R71" s="37">
        <v>20</v>
      </c>
      <c r="S71" s="244" t="s">
        <v>2531</v>
      </c>
      <c r="T71" s="244" t="s">
        <v>2532</v>
      </c>
      <c r="U71" s="244">
        <v>504432534</v>
      </c>
    </row>
    <row r="72" spans="1:21" ht="63.75">
      <c r="A72" s="492">
        <v>1600</v>
      </c>
      <c r="B72" s="37"/>
      <c r="C72" s="66" t="s">
        <v>2533</v>
      </c>
      <c r="D72" s="66" t="s">
        <v>2534</v>
      </c>
      <c r="E72" s="245" t="s">
        <v>2535</v>
      </c>
      <c r="F72" s="102" t="s">
        <v>191</v>
      </c>
      <c r="G72" s="66" t="s">
        <v>31</v>
      </c>
      <c r="H72" s="66" t="s">
        <v>32</v>
      </c>
      <c r="I72" s="66" t="s">
        <v>6</v>
      </c>
      <c r="J72" s="66" t="s">
        <v>2371</v>
      </c>
      <c r="K72" s="493">
        <v>50000</v>
      </c>
      <c r="L72" s="37">
        <v>31500</v>
      </c>
      <c r="M72" s="102" t="s">
        <v>2205</v>
      </c>
      <c r="N72" s="101">
        <v>35000</v>
      </c>
      <c r="O72" s="494">
        <v>20</v>
      </c>
      <c r="P72" s="101">
        <v>35000</v>
      </c>
      <c r="Q72" s="494" t="s">
        <v>2206</v>
      </c>
      <c r="R72" s="37">
        <v>20</v>
      </c>
      <c r="S72" s="244" t="s">
        <v>2536</v>
      </c>
      <c r="T72" s="244" t="s">
        <v>2537</v>
      </c>
      <c r="U72" s="244">
        <v>504432562</v>
      </c>
    </row>
    <row r="73" spans="1:21" ht="76.5">
      <c r="A73" s="492">
        <v>1601</v>
      </c>
      <c r="B73" s="37"/>
      <c r="C73" s="66" t="s">
        <v>2538</v>
      </c>
      <c r="D73" s="66" t="s">
        <v>2190</v>
      </c>
      <c r="E73" s="246" t="s">
        <v>2539</v>
      </c>
      <c r="F73" s="102" t="s">
        <v>191</v>
      </c>
      <c r="G73" s="66" t="s">
        <v>31</v>
      </c>
      <c r="H73" s="66" t="s">
        <v>48</v>
      </c>
      <c r="I73" s="66" t="s">
        <v>6</v>
      </c>
      <c r="J73" s="66" t="s">
        <v>2540</v>
      </c>
      <c r="K73" s="493">
        <v>50000</v>
      </c>
      <c r="L73" s="37">
        <v>31500</v>
      </c>
      <c r="M73" s="102" t="s">
        <v>2205</v>
      </c>
      <c r="N73" s="101">
        <v>35000</v>
      </c>
      <c r="O73" s="494">
        <v>20</v>
      </c>
      <c r="P73" s="101">
        <v>35000</v>
      </c>
      <c r="Q73" s="494" t="s">
        <v>2206</v>
      </c>
      <c r="R73" s="37">
        <v>20</v>
      </c>
      <c r="S73" s="244" t="s">
        <v>2541</v>
      </c>
      <c r="T73" s="244" t="s">
        <v>2542</v>
      </c>
      <c r="U73" s="244">
        <v>504446708</v>
      </c>
    </row>
    <row r="74" spans="1:21" ht="76.5">
      <c r="A74" s="492">
        <v>1602</v>
      </c>
      <c r="B74" s="37"/>
      <c r="C74" s="66" t="s">
        <v>2543</v>
      </c>
      <c r="D74" s="66" t="s">
        <v>2544</v>
      </c>
      <c r="E74" s="245" t="s">
        <v>2545</v>
      </c>
      <c r="F74" s="102" t="s">
        <v>191</v>
      </c>
      <c r="G74" s="66" t="s">
        <v>31</v>
      </c>
      <c r="H74" s="66" t="s">
        <v>32</v>
      </c>
      <c r="I74" s="66" t="s">
        <v>6</v>
      </c>
      <c r="J74" s="66" t="s">
        <v>2546</v>
      </c>
      <c r="K74" s="493">
        <v>50000</v>
      </c>
      <c r="L74" s="37">
        <v>31500</v>
      </c>
      <c r="M74" s="102" t="s">
        <v>2205</v>
      </c>
      <c r="N74" s="101">
        <v>35000</v>
      </c>
      <c r="O74" s="494">
        <v>20</v>
      </c>
      <c r="P74" s="101">
        <v>35000</v>
      </c>
      <c r="Q74" s="494" t="s">
        <v>2206</v>
      </c>
      <c r="R74" s="37">
        <v>20</v>
      </c>
      <c r="S74" s="244" t="s">
        <v>2547</v>
      </c>
      <c r="T74" s="244" t="s">
        <v>2548</v>
      </c>
      <c r="U74" s="244">
        <v>504420554</v>
      </c>
    </row>
    <row r="75" spans="1:21" ht="51">
      <c r="A75" s="492">
        <v>1603</v>
      </c>
      <c r="B75" s="37"/>
      <c r="C75" s="66" t="s">
        <v>2549</v>
      </c>
      <c r="D75" s="66" t="s">
        <v>2550</v>
      </c>
      <c r="E75" s="245" t="s">
        <v>2551</v>
      </c>
      <c r="F75" s="102" t="s">
        <v>191</v>
      </c>
      <c r="G75" s="66" t="s">
        <v>31</v>
      </c>
      <c r="H75" s="66" t="s">
        <v>32</v>
      </c>
      <c r="I75" s="66" t="s">
        <v>6</v>
      </c>
      <c r="J75" s="66" t="s">
        <v>2552</v>
      </c>
      <c r="K75" s="493">
        <v>50000</v>
      </c>
      <c r="L75" s="37">
        <v>31500</v>
      </c>
      <c r="M75" s="102" t="s">
        <v>2205</v>
      </c>
      <c r="N75" s="101">
        <v>35000</v>
      </c>
      <c r="O75" s="494">
        <v>20</v>
      </c>
      <c r="P75" s="101">
        <v>35000</v>
      </c>
      <c r="Q75" s="494" t="s">
        <v>2206</v>
      </c>
      <c r="R75" s="37">
        <v>20</v>
      </c>
      <c r="S75" s="244" t="s">
        <v>2553</v>
      </c>
      <c r="T75" s="244" t="s">
        <v>2554</v>
      </c>
      <c r="U75" s="244">
        <v>504432371</v>
      </c>
    </row>
    <row r="76" spans="1:21" ht="76.5">
      <c r="A76" s="492">
        <v>1604</v>
      </c>
      <c r="B76" s="37"/>
      <c r="C76" s="66" t="s">
        <v>2555</v>
      </c>
      <c r="D76" s="66" t="s">
        <v>2556</v>
      </c>
      <c r="E76" s="245" t="s">
        <v>2557</v>
      </c>
      <c r="F76" s="102" t="s">
        <v>191</v>
      </c>
      <c r="G76" s="66" t="s">
        <v>31</v>
      </c>
      <c r="H76" s="66" t="s">
        <v>32</v>
      </c>
      <c r="I76" s="66" t="s">
        <v>6</v>
      </c>
      <c r="J76" s="66" t="s">
        <v>2464</v>
      </c>
      <c r="K76" s="493">
        <v>50000</v>
      </c>
      <c r="L76" s="37">
        <v>31500</v>
      </c>
      <c r="M76" s="102" t="s">
        <v>2205</v>
      </c>
      <c r="N76" s="101">
        <v>35000</v>
      </c>
      <c r="O76" s="494">
        <v>20</v>
      </c>
      <c r="P76" s="101">
        <v>35000</v>
      </c>
      <c r="Q76" s="494" t="s">
        <v>2206</v>
      </c>
      <c r="R76" s="37">
        <v>20</v>
      </c>
      <c r="S76" s="244" t="s">
        <v>2558</v>
      </c>
      <c r="T76" s="244" t="s">
        <v>2559</v>
      </c>
      <c r="U76" s="244">
        <v>504420607</v>
      </c>
    </row>
    <row r="77" spans="1:21" ht="76.5">
      <c r="A77" s="492">
        <v>1605</v>
      </c>
      <c r="B77" s="37"/>
      <c r="C77" s="66" t="s">
        <v>2560</v>
      </c>
      <c r="D77" s="66" t="s">
        <v>2561</v>
      </c>
      <c r="E77" s="245" t="s">
        <v>2562</v>
      </c>
      <c r="F77" s="102" t="s">
        <v>191</v>
      </c>
      <c r="G77" s="66" t="s">
        <v>31</v>
      </c>
      <c r="H77" s="66" t="s">
        <v>48</v>
      </c>
      <c r="I77" s="66" t="s">
        <v>6</v>
      </c>
      <c r="J77" s="66" t="s">
        <v>2371</v>
      </c>
      <c r="K77" s="493">
        <v>100000</v>
      </c>
      <c r="L77" s="37">
        <v>63000</v>
      </c>
      <c r="M77" s="102" t="s">
        <v>2205</v>
      </c>
      <c r="N77" s="101">
        <v>70000</v>
      </c>
      <c r="O77" s="494">
        <v>20</v>
      </c>
      <c r="P77" s="101">
        <v>70000</v>
      </c>
      <c r="Q77" s="494" t="s">
        <v>2206</v>
      </c>
      <c r="R77" s="37">
        <v>20</v>
      </c>
      <c r="S77" s="244" t="s">
        <v>2563</v>
      </c>
      <c r="T77" s="244" t="s">
        <v>2564</v>
      </c>
      <c r="U77" s="244">
        <v>504432540</v>
      </c>
    </row>
    <row r="78" spans="1:21" ht="51">
      <c r="A78" s="492">
        <v>1606</v>
      </c>
      <c r="B78" s="37"/>
      <c r="C78" s="66" t="s">
        <v>2565</v>
      </c>
      <c r="D78" s="66" t="s">
        <v>2566</v>
      </c>
      <c r="E78" s="245" t="s">
        <v>2567</v>
      </c>
      <c r="F78" s="102" t="s">
        <v>191</v>
      </c>
      <c r="G78" s="66" t="s">
        <v>31</v>
      </c>
      <c r="H78" s="66" t="s">
        <v>32</v>
      </c>
      <c r="I78" s="66" t="s">
        <v>6</v>
      </c>
      <c r="J78" s="66" t="s">
        <v>2480</v>
      </c>
      <c r="K78" s="493">
        <v>100000</v>
      </c>
      <c r="L78" s="37">
        <v>63000</v>
      </c>
      <c r="M78" s="102" t="s">
        <v>2205</v>
      </c>
      <c r="N78" s="101">
        <v>70000</v>
      </c>
      <c r="O78" s="494">
        <v>20</v>
      </c>
      <c r="P78" s="101">
        <v>70000</v>
      </c>
      <c r="Q78" s="494" t="s">
        <v>2206</v>
      </c>
      <c r="R78" s="37">
        <v>20</v>
      </c>
      <c r="S78" s="244" t="s">
        <v>2568</v>
      </c>
      <c r="T78" s="244" t="s">
        <v>2569</v>
      </c>
      <c r="U78" s="244">
        <v>504420623</v>
      </c>
    </row>
    <row r="79" spans="1:21" ht="38.25">
      <c r="A79" s="492">
        <v>1607</v>
      </c>
      <c r="B79" s="37"/>
      <c r="C79" s="66" t="s">
        <v>2570</v>
      </c>
      <c r="D79" s="66" t="s">
        <v>2571</v>
      </c>
      <c r="E79" s="245" t="s">
        <v>2572</v>
      </c>
      <c r="F79" s="102" t="s">
        <v>191</v>
      </c>
      <c r="G79" s="66" t="s">
        <v>31</v>
      </c>
      <c r="H79" s="66" t="s">
        <v>32</v>
      </c>
      <c r="I79" s="66" t="s">
        <v>6</v>
      </c>
      <c r="J79" s="66" t="s">
        <v>2464</v>
      </c>
      <c r="K79" s="493">
        <v>100000</v>
      </c>
      <c r="L79" s="37">
        <v>63000</v>
      </c>
      <c r="M79" s="102" t="s">
        <v>2205</v>
      </c>
      <c r="N79" s="101">
        <v>70000</v>
      </c>
      <c r="O79" s="494">
        <v>20</v>
      </c>
      <c r="P79" s="101">
        <v>70000</v>
      </c>
      <c r="Q79" s="494" t="s">
        <v>2206</v>
      </c>
      <c r="R79" s="37">
        <v>20</v>
      </c>
      <c r="S79" s="244" t="s">
        <v>2573</v>
      </c>
      <c r="T79" s="244" t="s">
        <v>2574</v>
      </c>
      <c r="U79" s="244">
        <v>504420641</v>
      </c>
    </row>
    <row r="80" spans="1:21" ht="76.5">
      <c r="A80" s="492">
        <v>1608</v>
      </c>
      <c r="B80" s="37"/>
      <c r="C80" s="66" t="s">
        <v>2575</v>
      </c>
      <c r="D80" s="66" t="s">
        <v>2576</v>
      </c>
      <c r="E80" s="245" t="s">
        <v>2577</v>
      </c>
      <c r="F80" s="102" t="s">
        <v>191</v>
      </c>
      <c r="G80" s="66" t="s">
        <v>31</v>
      </c>
      <c r="H80" s="66" t="s">
        <v>32</v>
      </c>
      <c r="I80" s="66" t="s">
        <v>6</v>
      </c>
      <c r="J80" s="66" t="s">
        <v>2464</v>
      </c>
      <c r="K80" s="493">
        <v>50000</v>
      </c>
      <c r="L80" s="37">
        <v>31500</v>
      </c>
      <c r="M80" s="102" t="s">
        <v>2205</v>
      </c>
      <c r="N80" s="101">
        <v>35000</v>
      </c>
      <c r="O80" s="494">
        <v>20</v>
      </c>
      <c r="P80" s="101">
        <v>35000</v>
      </c>
      <c r="Q80" s="494" t="s">
        <v>2206</v>
      </c>
      <c r="R80" s="37">
        <v>20</v>
      </c>
      <c r="S80" s="244" t="s">
        <v>2578</v>
      </c>
      <c r="T80" s="244" t="s">
        <v>2579</v>
      </c>
      <c r="U80" s="244">
        <v>504432683</v>
      </c>
    </row>
    <row r="81" spans="1:21" ht="51">
      <c r="A81" s="492">
        <v>1609</v>
      </c>
      <c r="B81" s="37"/>
      <c r="C81" s="66" t="s">
        <v>2580</v>
      </c>
      <c r="D81" s="66" t="s">
        <v>2581</v>
      </c>
      <c r="E81" s="245" t="s">
        <v>2582</v>
      </c>
      <c r="F81" s="102" t="s">
        <v>191</v>
      </c>
      <c r="G81" s="66" t="s">
        <v>31</v>
      </c>
      <c r="H81" s="66" t="s">
        <v>32</v>
      </c>
      <c r="I81" s="66" t="s">
        <v>6</v>
      </c>
      <c r="J81" s="66" t="s">
        <v>2464</v>
      </c>
      <c r="K81" s="493">
        <v>50000</v>
      </c>
      <c r="L81" s="37">
        <v>31500</v>
      </c>
      <c r="M81" s="102" t="s">
        <v>2205</v>
      </c>
      <c r="N81" s="101">
        <v>35000</v>
      </c>
      <c r="O81" s="494">
        <v>20</v>
      </c>
      <c r="P81" s="101">
        <v>35000</v>
      </c>
      <c r="Q81" s="494" t="s">
        <v>2206</v>
      </c>
      <c r="R81" s="37">
        <v>20</v>
      </c>
      <c r="S81" s="244" t="s">
        <v>2583</v>
      </c>
      <c r="T81" s="244" t="s">
        <v>2584</v>
      </c>
      <c r="U81" s="244">
        <v>504432681</v>
      </c>
    </row>
    <row r="82" spans="1:21" ht="114.75">
      <c r="A82" s="492">
        <v>1610</v>
      </c>
      <c r="B82" s="37"/>
      <c r="C82" s="66" t="s">
        <v>2585</v>
      </c>
      <c r="D82" s="66" t="s">
        <v>2586</v>
      </c>
      <c r="E82" s="245" t="s">
        <v>2587</v>
      </c>
      <c r="F82" s="102" t="s">
        <v>191</v>
      </c>
      <c r="G82" s="66" t="s">
        <v>31</v>
      </c>
      <c r="H82" s="66" t="s">
        <v>32</v>
      </c>
      <c r="I82" s="66" t="s">
        <v>6</v>
      </c>
      <c r="J82" s="66" t="s">
        <v>2464</v>
      </c>
      <c r="K82" s="493">
        <v>50000</v>
      </c>
      <c r="L82" s="37">
        <v>31500</v>
      </c>
      <c r="M82" s="102" t="s">
        <v>2205</v>
      </c>
      <c r="N82" s="101">
        <v>35000</v>
      </c>
      <c r="O82" s="494">
        <v>20</v>
      </c>
      <c r="P82" s="101">
        <v>35000</v>
      </c>
      <c r="Q82" s="494" t="s">
        <v>2206</v>
      </c>
      <c r="R82" s="37">
        <v>20</v>
      </c>
      <c r="S82" s="244" t="s">
        <v>2588</v>
      </c>
      <c r="T82" s="244" t="s">
        <v>2589</v>
      </c>
      <c r="U82" s="244">
        <v>504432686</v>
      </c>
    </row>
    <row r="83" spans="1:21" ht="76.5">
      <c r="A83" s="492">
        <v>1611</v>
      </c>
      <c r="B83" s="37"/>
      <c r="C83" s="66" t="s">
        <v>2590</v>
      </c>
      <c r="D83" s="66" t="s">
        <v>2591</v>
      </c>
      <c r="E83" s="245" t="s">
        <v>2592</v>
      </c>
      <c r="F83" s="102" t="s">
        <v>191</v>
      </c>
      <c r="G83" s="66" t="s">
        <v>31</v>
      </c>
      <c r="H83" s="66" t="s">
        <v>32</v>
      </c>
      <c r="I83" s="66" t="s">
        <v>6</v>
      </c>
      <c r="J83" s="66" t="s">
        <v>2464</v>
      </c>
      <c r="K83" s="493">
        <v>50000</v>
      </c>
      <c r="L83" s="37">
        <v>31500</v>
      </c>
      <c r="M83" s="102" t="s">
        <v>2205</v>
      </c>
      <c r="N83" s="101">
        <v>35000</v>
      </c>
      <c r="O83" s="494">
        <v>20</v>
      </c>
      <c r="P83" s="101">
        <v>35000</v>
      </c>
      <c r="Q83" s="494" t="s">
        <v>2206</v>
      </c>
      <c r="R83" s="37">
        <v>20</v>
      </c>
      <c r="S83" s="244" t="s">
        <v>2593</v>
      </c>
      <c r="T83" s="244" t="s">
        <v>2594</v>
      </c>
      <c r="U83" s="244">
        <v>504420567</v>
      </c>
    </row>
    <row r="84" spans="1:21" ht="76.5">
      <c r="A84" s="492">
        <v>1612</v>
      </c>
      <c r="B84" s="37"/>
      <c r="C84" s="66" t="s">
        <v>2595</v>
      </c>
      <c r="D84" s="66" t="s">
        <v>2596</v>
      </c>
      <c r="E84" s="245" t="s">
        <v>2597</v>
      </c>
      <c r="F84" s="102" t="s">
        <v>191</v>
      </c>
      <c r="G84" s="66" t="s">
        <v>31</v>
      </c>
      <c r="H84" s="66" t="s">
        <v>48</v>
      </c>
      <c r="I84" s="66" t="s">
        <v>6</v>
      </c>
      <c r="J84" s="66" t="s">
        <v>2371</v>
      </c>
      <c r="K84" s="493">
        <v>50000</v>
      </c>
      <c r="L84" s="37">
        <v>31500</v>
      </c>
      <c r="M84" s="102" t="s">
        <v>2205</v>
      </c>
      <c r="N84" s="101">
        <v>35000</v>
      </c>
      <c r="O84" s="494">
        <v>20</v>
      </c>
      <c r="P84" s="101">
        <v>35000</v>
      </c>
      <c r="Q84" s="494" t="s">
        <v>2206</v>
      </c>
      <c r="R84" s="37">
        <v>20</v>
      </c>
      <c r="S84" s="244" t="s">
        <v>2598</v>
      </c>
      <c r="T84" s="244" t="s">
        <v>2599</v>
      </c>
      <c r="U84" s="244">
        <v>504420666</v>
      </c>
    </row>
    <row r="85" spans="1:21" ht="60">
      <c r="A85" s="492">
        <v>1613</v>
      </c>
      <c r="B85" s="37"/>
      <c r="C85" s="66" t="s">
        <v>2600</v>
      </c>
      <c r="D85" s="66" t="s">
        <v>2601</v>
      </c>
      <c r="E85" s="245" t="s">
        <v>2602</v>
      </c>
      <c r="F85" s="102" t="s">
        <v>191</v>
      </c>
      <c r="G85" s="66" t="s">
        <v>31</v>
      </c>
      <c r="H85" s="66" t="s">
        <v>48</v>
      </c>
      <c r="I85" s="66" t="s">
        <v>6</v>
      </c>
      <c r="J85" s="66" t="s">
        <v>2603</v>
      </c>
      <c r="K85" s="493">
        <v>200000</v>
      </c>
      <c r="L85" s="37">
        <v>126000</v>
      </c>
      <c r="M85" s="102" t="s">
        <v>2205</v>
      </c>
      <c r="N85" s="101">
        <v>140000</v>
      </c>
      <c r="O85" s="494">
        <v>20</v>
      </c>
      <c r="P85" s="101">
        <v>140000</v>
      </c>
      <c r="Q85" s="494" t="s">
        <v>2206</v>
      </c>
      <c r="R85" s="37">
        <v>20</v>
      </c>
      <c r="S85" s="244" t="s">
        <v>2604</v>
      </c>
      <c r="T85" s="244" t="s">
        <v>2605</v>
      </c>
      <c r="U85" s="244" t="s">
        <v>2606</v>
      </c>
    </row>
    <row r="86" spans="1:21" ht="89.25">
      <c r="A86" s="492">
        <v>1614</v>
      </c>
      <c r="B86" s="37"/>
      <c r="C86" s="66" t="s">
        <v>2607</v>
      </c>
      <c r="D86" s="66" t="s">
        <v>2304</v>
      </c>
      <c r="E86" s="245" t="s">
        <v>2608</v>
      </c>
      <c r="F86" s="102" t="s">
        <v>191</v>
      </c>
      <c r="G86" s="66" t="s">
        <v>31</v>
      </c>
      <c r="H86" s="66" t="s">
        <v>32</v>
      </c>
      <c r="I86" s="66" t="s">
        <v>6</v>
      </c>
      <c r="J86" s="66" t="s">
        <v>2609</v>
      </c>
      <c r="K86" s="493">
        <v>50000</v>
      </c>
      <c r="L86" s="37">
        <v>31500</v>
      </c>
      <c r="M86" s="102" t="s">
        <v>2205</v>
      </c>
      <c r="N86" s="101">
        <v>35000</v>
      </c>
      <c r="O86" s="494">
        <v>20</v>
      </c>
      <c r="P86" s="101">
        <v>35000</v>
      </c>
      <c r="Q86" s="494" t="s">
        <v>2206</v>
      </c>
      <c r="R86" s="37">
        <v>20</v>
      </c>
      <c r="S86" s="244" t="s">
        <v>2610</v>
      </c>
      <c r="T86" s="244" t="s">
        <v>2611</v>
      </c>
      <c r="U86" s="244">
        <v>504420582</v>
      </c>
    </row>
    <row r="87" spans="1:21" ht="63.75">
      <c r="A87" s="492">
        <v>1615</v>
      </c>
      <c r="B87" s="37"/>
      <c r="C87" s="66" t="s">
        <v>2612</v>
      </c>
      <c r="D87" s="66" t="s">
        <v>2613</v>
      </c>
      <c r="E87" s="245" t="s">
        <v>2614</v>
      </c>
      <c r="F87" s="102" t="s">
        <v>191</v>
      </c>
      <c r="G87" s="66" t="s">
        <v>31</v>
      </c>
      <c r="H87" s="66" t="s">
        <v>32</v>
      </c>
      <c r="I87" s="66" t="s">
        <v>6</v>
      </c>
      <c r="J87" s="66" t="s">
        <v>2615</v>
      </c>
      <c r="K87" s="493">
        <v>100000</v>
      </c>
      <c r="L87" s="37">
        <v>63000</v>
      </c>
      <c r="M87" s="102" t="s">
        <v>2205</v>
      </c>
      <c r="N87" s="101">
        <v>70000</v>
      </c>
      <c r="O87" s="494">
        <v>20</v>
      </c>
      <c r="P87" s="101">
        <v>70000</v>
      </c>
      <c r="Q87" s="494" t="s">
        <v>2206</v>
      </c>
      <c r="R87" s="37">
        <v>20</v>
      </c>
      <c r="S87" s="244" t="s">
        <v>2616</v>
      </c>
      <c r="T87" s="244" t="s">
        <v>2617</v>
      </c>
      <c r="U87" s="244">
        <v>504420408</v>
      </c>
    </row>
    <row r="88" spans="1:21" ht="30">
      <c r="A88" s="492">
        <v>1616</v>
      </c>
      <c r="B88" s="37"/>
      <c r="C88" s="86" t="s">
        <v>2618</v>
      </c>
      <c r="D88" s="86" t="s">
        <v>2619</v>
      </c>
      <c r="E88" s="486" t="s">
        <v>2620</v>
      </c>
      <c r="F88" s="102" t="s">
        <v>191</v>
      </c>
      <c r="G88" s="66" t="s">
        <v>31</v>
      </c>
      <c r="H88" s="66" t="s">
        <v>32</v>
      </c>
      <c r="I88" s="66" t="s">
        <v>6</v>
      </c>
      <c r="J88" s="66" t="s">
        <v>2621</v>
      </c>
      <c r="K88" s="493">
        <v>50000</v>
      </c>
      <c r="L88" s="37">
        <v>31500</v>
      </c>
      <c r="M88" s="102" t="s">
        <v>2205</v>
      </c>
      <c r="N88" s="496">
        <v>35000</v>
      </c>
      <c r="O88" s="494">
        <v>20</v>
      </c>
      <c r="P88" s="496">
        <v>35000</v>
      </c>
      <c r="Q88" s="494" t="s">
        <v>2206</v>
      </c>
      <c r="R88" s="37">
        <v>20</v>
      </c>
      <c r="S88" s="244" t="s">
        <v>2622</v>
      </c>
      <c r="T88" s="244" t="s">
        <v>2623</v>
      </c>
      <c r="U88" s="184">
        <v>504420869</v>
      </c>
    </row>
    <row r="89" spans="1:21" ht="63.75">
      <c r="A89" s="492">
        <v>1617</v>
      </c>
      <c r="B89" s="37"/>
      <c r="C89" s="495" t="s">
        <v>2624</v>
      </c>
      <c r="D89" s="495" t="s">
        <v>2625</v>
      </c>
      <c r="E89" s="208" t="s">
        <v>2626</v>
      </c>
      <c r="F89" s="102" t="s">
        <v>191</v>
      </c>
      <c r="G89" s="495" t="s">
        <v>31</v>
      </c>
      <c r="H89" s="66" t="s">
        <v>32</v>
      </c>
      <c r="I89" s="66" t="s">
        <v>6</v>
      </c>
      <c r="J89" s="66" t="s">
        <v>2480</v>
      </c>
      <c r="K89" s="493">
        <v>50000</v>
      </c>
      <c r="L89" s="37">
        <v>31500</v>
      </c>
      <c r="M89" s="11" t="s">
        <v>2627</v>
      </c>
      <c r="N89" s="101">
        <v>35000</v>
      </c>
      <c r="O89" s="494"/>
      <c r="P89" s="101">
        <v>35000</v>
      </c>
      <c r="Q89" s="494" t="s">
        <v>2627</v>
      </c>
      <c r="R89" s="37">
        <v>20</v>
      </c>
      <c r="S89" s="190" t="s">
        <v>2628</v>
      </c>
      <c r="T89" s="184" t="s">
        <v>2629</v>
      </c>
      <c r="U89" s="497">
        <v>504432907</v>
      </c>
    </row>
    <row r="90" spans="1:21" ht="45">
      <c r="A90" s="492">
        <v>1618</v>
      </c>
      <c r="B90" s="37"/>
      <c r="C90" s="495" t="s">
        <v>2630</v>
      </c>
      <c r="D90" s="495" t="s">
        <v>2631</v>
      </c>
      <c r="E90" s="208" t="s">
        <v>2632</v>
      </c>
      <c r="F90" s="102" t="s">
        <v>191</v>
      </c>
      <c r="G90" s="495" t="s">
        <v>31</v>
      </c>
      <c r="H90" s="66" t="s">
        <v>32</v>
      </c>
      <c r="I90" s="495" t="s">
        <v>5</v>
      </c>
      <c r="J90" s="66" t="s">
        <v>2633</v>
      </c>
      <c r="K90" s="493">
        <v>50000</v>
      </c>
      <c r="L90" s="37">
        <v>31500</v>
      </c>
      <c r="M90" s="11" t="s">
        <v>2627</v>
      </c>
      <c r="N90" s="101">
        <v>35000</v>
      </c>
      <c r="O90" s="494"/>
      <c r="P90" s="101">
        <v>35000</v>
      </c>
      <c r="Q90" s="494" t="s">
        <v>2627</v>
      </c>
      <c r="R90" s="37">
        <v>20</v>
      </c>
      <c r="S90" s="190" t="s">
        <v>2634</v>
      </c>
      <c r="T90" s="184" t="s">
        <v>2635</v>
      </c>
      <c r="U90" s="497">
        <v>504420763</v>
      </c>
    </row>
    <row r="91" spans="1:21" ht="76.5">
      <c r="A91" s="492">
        <v>1619</v>
      </c>
      <c r="B91" s="37"/>
      <c r="C91" s="495" t="s">
        <v>2636</v>
      </c>
      <c r="D91" s="495" t="s">
        <v>2637</v>
      </c>
      <c r="E91" s="208" t="s">
        <v>2638</v>
      </c>
      <c r="F91" s="102" t="s">
        <v>191</v>
      </c>
      <c r="G91" s="495" t="s">
        <v>31</v>
      </c>
      <c r="H91" s="66" t="s">
        <v>48</v>
      </c>
      <c r="I91" s="495" t="s">
        <v>5</v>
      </c>
      <c r="J91" s="66" t="s">
        <v>2639</v>
      </c>
      <c r="K91" s="493">
        <v>50000</v>
      </c>
      <c r="L91" s="37">
        <v>31500</v>
      </c>
      <c r="M91" s="11" t="s">
        <v>2627</v>
      </c>
      <c r="N91" s="101">
        <v>35000</v>
      </c>
      <c r="O91" s="494"/>
      <c r="P91" s="101">
        <v>35000</v>
      </c>
      <c r="Q91" s="494" t="s">
        <v>2627</v>
      </c>
      <c r="R91" s="37">
        <v>20</v>
      </c>
      <c r="S91" s="190" t="s">
        <v>2640</v>
      </c>
      <c r="T91" s="184" t="s">
        <v>2641</v>
      </c>
      <c r="U91" s="497">
        <v>504432834</v>
      </c>
    </row>
    <row r="92" spans="1:21" ht="102">
      <c r="A92" s="492">
        <v>1620</v>
      </c>
      <c r="B92" s="37"/>
      <c r="C92" s="495" t="s">
        <v>2642</v>
      </c>
      <c r="D92" s="495" t="s">
        <v>2643</v>
      </c>
      <c r="E92" s="208" t="s">
        <v>2644</v>
      </c>
      <c r="F92" s="102" t="s">
        <v>191</v>
      </c>
      <c r="G92" s="495" t="s">
        <v>31</v>
      </c>
      <c r="H92" s="66" t="s">
        <v>32</v>
      </c>
      <c r="I92" s="66" t="s">
        <v>6</v>
      </c>
      <c r="J92" s="66" t="s">
        <v>2645</v>
      </c>
      <c r="K92" s="493">
        <v>50000</v>
      </c>
      <c r="L92" s="37">
        <v>31500</v>
      </c>
      <c r="M92" s="11" t="s">
        <v>2627</v>
      </c>
      <c r="N92" s="101">
        <v>35000</v>
      </c>
      <c r="O92" s="494"/>
      <c r="P92" s="101">
        <v>35000</v>
      </c>
      <c r="Q92" s="494" t="s">
        <v>2627</v>
      </c>
      <c r="R92" s="37">
        <v>20</v>
      </c>
      <c r="S92" s="190" t="s">
        <v>2646</v>
      </c>
      <c r="T92" s="184" t="s">
        <v>2647</v>
      </c>
      <c r="U92" s="497">
        <v>504420498</v>
      </c>
    </row>
    <row r="93" spans="1:21" ht="51">
      <c r="A93" s="492">
        <v>1621</v>
      </c>
      <c r="B93" s="37"/>
      <c r="C93" s="495" t="s">
        <v>2648</v>
      </c>
      <c r="D93" s="495" t="s">
        <v>2649</v>
      </c>
      <c r="E93" s="208" t="s">
        <v>2650</v>
      </c>
      <c r="F93" s="102" t="s">
        <v>191</v>
      </c>
      <c r="G93" s="495" t="s">
        <v>31</v>
      </c>
      <c r="H93" s="66" t="s">
        <v>32</v>
      </c>
      <c r="I93" s="495" t="s">
        <v>5</v>
      </c>
      <c r="J93" s="66" t="s">
        <v>2651</v>
      </c>
      <c r="K93" s="493">
        <v>50000</v>
      </c>
      <c r="L93" s="37">
        <v>31500</v>
      </c>
      <c r="M93" s="11" t="s">
        <v>2627</v>
      </c>
      <c r="N93" s="101">
        <v>35000</v>
      </c>
      <c r="O93" s="494"/>
      <c r="P93" s="101">
        <v>35000</v>
      </c>
      <c r="Q93" s="494" t="s">
        <v>2627</v>
      </c>
      <c r="R93" s="37">
        <v>20</v>
      </c>
      <c r="S93" s="190" t="s">
        <v>2652</v>
      </c>
      <c r="T93" s="184" t="s">
        <v>2653</v>
      </c>
      <c r="U93" s="497">
        <v>504420642</v>
      </c>
    </row>
    <row r="94" spans="1:21" ht="114.75">
      <c r="A94" s="492">
        <v>1622</v>
      </c>
      <c r="B94" s="37"/>
      <c r="C94" s="495" t="s">
        <v>2654</v>
      </c>
      <c r="D94" s="495" t="s">
        <v>2655</v>
      </c>
      <c r="E94" s="208" t="s">
        <v>2656</v>
      </c>
      <c r="F94" s="102" t="s">
        <v>191</v>
      </c>
      <c r="G94" s="495" t="s">
        <v>31</v>
      </c>
      <c r="H94" s="66" t="s">
        <v>32</v>
      </c>
      <c r="I94" s="66" t="s">
        <v>6</v>
      </c>
      <c r="J94" s="66" t="s">
        <v>2657</v>
      </c>
      <c r="K94" s="493">
        <v>50000</v>
      </c>
      <c r="L94" s="37">
        <v>31500</v>
      </c>
      <c r="M94" s="11" t="s">
        <v>2627</v>
      </c>
      <c r="N94" s="101">
        <v>35000</v>
      </c>
      <c r="O94" s="494"/>
      <c r="P94" s="101">
        <v>35000</v>
      </c>
      <c r="Q94" s="494" t="s">
        <v>2627</v>
      </c>
      <c r="R94" s="37">
        <v>20</v>
      </c>
      <c r="S94" s="190" t="s">
        <v>2658</v>
      </c>
      <c r="T94" s="184" t="s">
        <v>2659</v>
      </c>
      <c r="U94" s="497">
        <v>503964909</v>
      </c>
    </row>
    <row r="95" spans="1:21" ht="60">
      <c r="A95" s="492">
        <v>1623</v>
      </c>
      <c r="B95" s="37"/>
      <c r="C95" s="495" t="s">
        <v>2660</v>
      </c>
      <c r="D95" s="495" t="s">
        <v>2661</v>
      </c>
      <c r="E95" s="208" t="s">
        <v>2662</v>
      </c>
      <c r="F95" s="102" t="s">
        <v>191</v>
      </c>
      <c r="G95" s="495" t="s">
        <v>31</v>
      </c>
      <c r="H95" s="66" t="s">
        <v>48</v>
      </c>
      <c r="I95" s="66" t="s">
        <v>6</v>
      </c>
      <c r="J95" s="66" t="s">
        <v>2663</v>
      </c>
      <c r="K95" s="493">
        <v>50000</v>
      </c>
      <c r="L95" s="37">
        <v>31500</v>
      </c>
      <c r="M95" s="11" t="s">
        <v>2627</v>
      </c>
      <c r="N95" s="101">
        <v>35000</v>
      </c>
      <c r="O95" s="494"/>
      <c r="P95" s="101">
        <v>35000</v>
      </c>
      <c r="Q95" s="494" t="s">
        <v>2627</v>
      </c>
      <c r="R95" s="37">
        <v>20</v>
      </c>
      <c r="S95" s="190" t="s">
        <v>2664</v>
      </c>
      <c r="T95" s="184" t="s">
        <v>2665</v>
      </c>
      <c r="U95" s="497">
        <v>503989717</v>
      </c>
    </row>
    <row r="96" spans="1:21" ht="76.5">
      <c r="A96" s="492">
        <v>1624</v>
      </c>
      <c r="B96" s="37"/>
      <c r="C96" s="495" t="s">
        <v>2666</v>
      </c>
      <c r="D96" s="495" t="s">
        <v>2667</v>
      </c>
      <c r="E96" s="208" t="s">
        <v>2668</v>
      </c>
      <c r="F96" s="102" t="s">
        <v>191</v>
      </c>
      <c r="G96" s="495" t="s">
        <v>31</v>
      </c>
      <c r="H96" s="66" t="s">
        <v>48</v>
      </c>
      <c r="I96" s="66" t="s">
        <v>6</v>
      </c>
      <c r="J96" s="66" t="s">
        <v>2669</v>
      </c>
      <c r="K96" s="493">
        <v>50000</v>
      </c>
      <c r="L96" s="37">
        <v>31500</v>
      </c>
      <c r="M96" s="11" t="s">
        <v>2627</v>
      </c>
      <c r="N96" s="101">
        <v>35000</v>
      </c>
      <c r="O96" s="494"/>
      <c r="P96" s="101">
        <v>35000</v>
      </c>
      <c r="Q96" s="494" t="s">
        <v>2627</v>
      </c>
      <c r="R96" s="37">
        <v>20</v>
      </c>
      <c r="S96" s="190" t="s">
        <v>2670</v>
      </c>
      <c r="T96" s="184" t="s">
        <v>2671</v>
      </c>
      <c r="U96" s="497">
        <v>503989715</v>
      </c>
    </row>
    <row r="97" spans="1:21" ht="63.75">
      <c r="A97" s="492">
        <v>1625</v>
      </c>
      <c r="B97" s="37"/>
      <c r="C97" s="495" t="s">
        <v>2672</v>
      </c>
      <c r="D97" s="495" t="s">
        <v>2673</v>
      </c>
      <c r="E97" s="208" t="s">
        <v>2674</v>
      </c>
      <c r="F97" s="102" t="s">
        <v>191</v>
      </c>
      <c r="G97" s="495" t="s">
        <v>31</v>
      </c>
      <c r="H97" s="66" t="s">
        <v>48</v>
      </c>
      <c r="I97" s="66" t="s">
        <v>6</v>
      </c>
      <c r="J97" s="66" t="s">
        <v>2675</v>
      </c>
      <c r="K97" s="493">
        <v>200000</v>
      </c>
      <c r="L97" s="37">
        <v>126000</v>
      </c>
      <c r="M97" s="11" t="s">
        <v>2627</v>
      </c>
      <c r="N97" s="101">
        <v>140000</v>
      </c>
      <c r="O97" s="494"/>
      <c r="P97" s="101">
        <v>140000</v>
      </c>
      <c r="Q97" s="494" t="s">
        <v>2627</v>
      </c>
      <c r="R97" s="37">
        <v>20</v>
      </c>
      <c r="S97" s="190" t="s">
        <v>2676</v>
      </c>
      <c r="T97" s="184" t="s">
        <v>2677</v>
      </c>
      <c r="U97" s="497">
        <v>504420577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14"/>
  <sheetViews>
    <sheetView topLeftCell="A12" workbookViewId="0">
      <selection activeCell="P8" sqref="P8:P14"/>
    </sheetView>
  </sheetViews>
  <sheetFormatPr defaultRowHeight="15"/>
  <sheetData>
    <row r="1" spans="1:21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</row>
    <row r="2" spans="1:21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</row>
    <row r="3" spans="1:21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157"/>
      <c r="T3" s="118"/>
    </row>
    <row r="4" spans="1:21" ht="18.75">
      <c r="A4" s="670" t="s">
        <v>1741</v>
      </c>
      <c r="B4" s="670"/>
      <c r="C4" s="670"/>
      <c r="D4" s="670"/>
      <c r="E4" s="670"/>
      <c r="F4" s="670"/>
      <c r="G4" s="670"/>
      <c r="H4" s="239"/>
      <c r="I4" s="7"/>
      <c r="J4" s="7"/>
      <c r="K4" s="7"/>
      <c r="L4" s="6"/>
      <c r="M4" s="117"/>
      <c r="N4" s="114"/>
      <c r="O4" s="117"/>
      <c r="P4" s="153"/>
      <c r="Q4" s="9"/>
      <c r="R4" s="155" t="s">
        <v>617</v>
      </c>
      <c r="S4" s="157"/>
      <c r="T4" s="118"/>
    </row>
    <row r="5" spans="1:21">
      <c r="A5" s="156"/>
      <c r="B5" s="124"/>
      <c r="C5" s="157"/>
      <c r="D5" s="156"/>
      <c r="E5" s="157"/>
      <c r="F5" s="240"/>
      <c r="G5" s="158"/>
      <c r="H5" s="240"/>
      <c r="I5" s="158"/>
      <c r="J5" s="156"/>
      <c r="K5" s="156"/>
      <c r="L5" s="156"/>
      <c r="M5" s="124"/>
      <c r="N5" s="121"/>
      <c r="O5" s="124"/>
      <c r="P5" s="121"/>
      <c r="Q5" s="673" t="s">
        <v>999</v>
      </c>
      <c r="R5" s="673"/>
      <c r="S5" s="157"/>
      <c r="T5" s="118"/>
    </row>
    <row r="6" spans="1:21">
      <c r="A6" s="671" t="s">
        <v>619</v>
      </c>
      <c r="B6" s="671"/>
      <c r="C6" s="157"/>
      <c r="D6" s="156"/>
      <c r="E6" s="157"/>
      <c r="F6" s="240"/>
      <c r="G6" s="158"/>
      <c r="H6" s="240"/>
      <c r="I6" s="158"/>
      <c r="J6" s="156"/>
      <c r="K6" s="156"/>
      <c r="L6" s="156"/>
      <c r="M6" s="124"/>
      <c r="N6" s="121"/>
      <c r="O6" s="124"/>
      <c r="P6" s="121"/>
      <c r="Q6" s="124"/>
      <c r="R6" s="156"/>
      <c r="S6" s="157"/>
      <c r="T6" s="118"/>
    </row>
    <row r="7" spans="1:21" ht="63">
      <c r="A7" s="241" t="s">
        <v>174</v>
      </c>
      <c r="B7" s="241" t="s">
        <v>175</v>
      </c>
      <c r="C7" s="236" t="s">
        <v>176</v>
      </c>
      <c r="D7" s="241" t="s">
        <v>177</v>
      </c>
      <c r="E7" s="236" t="s">
        <v>178</v>
      </c>
      <c r="F7" s="236" t="s">
        <v>9</v>
      </c>
      <c r="G7" s="241" t="s">
        <v>179</v>
      </c>
      <c r="H7" s="236" t="s">
        <v>180</v>
      </c>
      <c r="I7" s="241" t="s">
        <v>181</v>
      </c>
      <c r="J7" s="241" t="s">
        <v>544</v>
      </c>
      <c r="K7" s="241" t="s">
        <v>545</v>
      </c>
      <c r="L7" s="241" t="s">
        <v>546</v>
      </c>
      <c r="M7" s="241" t="s">
        <v>547</v>
      </c>
      <c r="N7" s="235" t="s">
        <v>548</v>
      </c>
      <c r="O7" s="241" t="s">
        <v>549</v>
      </c>
      <c r="P7" s="235" t="s">
        <v>186</v>
      </c>
      <c r="Q7" s="241" t="s">
        <v>185</v>
      </c>
      <c r="R7" s="241" t="s">
        <v>187</v>
      </c>
      <c r="S7" s="236" t="s">
        <v>1742</v>
      </c>
      <c r="T7" s="207" t="s">
        <v>1743</v>
      </c>
      <c r="U7" s="242" t="s">
        <v>1821</v>
      </c>
    </row>
    <row r="8" spans="1:21" ht="127.5">
      <c r="A8" s="131">
        <v>1</v>
      </c>
      <c r="B8" s="37"/>
      <c r="C8" s="66" t="s">
        <v>1842</v>
      </c>
      <c r="D8" s="66" t="s">
        <v>1843</v>
      </c>
      <c r="E8" s="245" t="s">
        <v>1844</v>
      </c>
      <c r="F8" s="102" t="s">
        <v>191</v>
      </c>
      <c r="G8" s="66" t="s">
        <v>31</v>
      </c>
      <c r="H8" s="66" t="s">
        <v>32</v>
      </c>
      <c r="I8" s="66" t="s">
        <v>6</v>
      </c>
      <c r="J8" s="66" t="s">
        <v>1845</v>
      </c>
      <c r="K8" s="66" t="s">
        <v>1846</v>
      </c>
      <c r="L8" s="66" t="s">
        <v>1847</v>
      </c>
      <c r="M8" s="66" t="s">
        <v>1848</v>
      </c>
      <c r="N8" s="37">
        <v>200000</v>
      </c>
      <c r="O8" s="246" t="s">
        <v>1849</v>
      </c>
      <c r="P8" s="37">
        <v>50000</v>
      </c>
      <c r="Q8" s="246" t="s">
        <v>1850</v>
      </c>
      <c r="R8" s="37" t="s">
        <v>1752</v>
      </c>
      <c r="S8" s="244" t="s">
        <v>1851</v>
      </c>
      <c r="T8" s="244" t="s">
        <v>1852</v>
      </c>
      <c r="U8" s="244" t="s">
        <v>1853</v>
      </c>
    </row>
    <row r="9" spans="1:21" ht="89.25">
      <c r="A9" s="485">
        <v>37</v>
      </c>
      <c r="B9" s="485"/>
      <c r="C9" s="245" t="s">
        <v>2145</v>
      </c>
      <c r="D9" s="245" t="s">
        <v>2146</v>
      </c>
      <c r="E9" s="245" t="s">
        <v>2147</v>
      </c>
      <c r="F9" s="246" t="s">
        <v>191</v>
      </c>
      <c r="G9" s="245" t="s">
        <v>31</v>
      </c>
      <c r="H9" s="486" t="s">
        <v>32</v>
      </c>
      <c r="I9" s="486" t="s">
        <v>6</v>
      </c>
      <c r="J9" s="245" t="s">
        <v>2148</v>
      </c>
      <c r="K9" s="245" t="s">
        <v>2149</v>
      </c>
      <c r="L9" s="245" t="s">
        <v>2150</v>
      </c>
      <c r="M9" s="245" t="s">
        <v>1848</v>
      </c>
      <c r="N9" s="485">
        <v>200000</v>
      </c>
      <c r="O9" s="246" t="s">
        <v>2151</v>
      </c>
      <c r="P9" s="485">
        <v>50000</v>
      </c>
      <c r="Q9" s="246" t="s">
        <v>2152</v>
      </c>
      <c r="R9" s="485" t="s">
        <v>2153</v>
      </c>
      <c r="S9" s="487" t="s">
        <v>2154</v>
      </c>
      <c r="T9" s="487" t="s">
        <v>2155</v>
      </c>
      <c r="U9" s="487" t="s">
        <v>2156</v>
      </c>
    </row>
    <row r="10" spans="1:21" ht="120">
      <c r="A10" s="37">
        <v>29</v>
      </c>
      <c r="B10" s="37"/>
      <c r="C10" s="66" t="s">
        <v>2157</v>
      </c>
      <c r="D10" s="66" t="s">
        <v>2158</v>
      </c>
      <c r="E10" s="66" t="s">
        <v>2159</v>
      </c>
      <c r="F10" s="102" t="s">
        <v>191</v>
      </c>
      <c r="G10" s="66" t="s">
        <v>31</v>
      </c>
      <c r="H10" s="488" t="s">
        <v>32</v>
      </c>
      <c r="I10" s="489" t="s">
        <v>6</v>
      </c>
      <c r="J10" s="66" t="s">
        <v>2160</v>
      </c>
      <c r="K10" s="66" t="s">
        <v>1777</v>
      </c>
      <c r="L10" s="66" t="s">
        <v>2161</v>
      </c>
      <c r="M10" s="66" t="s">
        <v>1848</v>
      </c>
      <c r="N10" s="37">
        <v>200000</v>
      </c>
      <c r="O10" s="102" t="s">
        <v>2151</v>
      </c>
      <c r="P10" s="37">
        <v>50000</v>
      </c>
      <c r="Q10" s="102" t="s">
        <v>2162</v>
      </c>
      <c r="R10" s="37" t="s">
        <v>2153</v>
      </c>
      <c r="S10" s="490" t="s">
        <v>2163</v>
      </c>
      <c r="T10" s="244" t="s">
        <v>2164</v>
      </c>
      <c r="U10" s="490" t="s">
        <v>2165</v>
      </c>
    </row>
    <row r="11" spans="1:21" ht="150">
      <c r="A11" s="37">
        <v>30</v>
      </c>
      <c r="B11" s="37"/>
      <c r="C11" s="66" t="s">
        <v>2166</v>
      </c>
      <c r="D11" s="66" t="s">
        <v>2167</v>
      </c>
      <c r="E11" s="66" t="s">
        <v>2168</v>
      </c>
      <c r="F11" s="102" t="s">
        <v>191</v>
      </c>
      <c r="G11" s="66" t="s">
        <v>31</v>
      </c>
      <c r="H11" s="488" t="s">
        <v>32</v>
      </c>
      <c r="I11" s="489" t="s">
        <v>6</v>
      </c>
      <c r="J11" s="66" t="s">
        <v>2169</v>
      </c>
      <c r="K11" s="66" t="s">
        <v>1777</v>
      </c>
      <c r="L11" s="66" t="s">
        <v>2161</v>
      </c>
      <c r="M11" s="66" t="s">
        <v>1848</v>
      </c>
      <c r="N11" s="37">
        <v>200000</v>
      </c>
      <c r="O11" s="102" t="s">
        <v>2170</v>
      </c>
      <c r="P11" s="37">
        <v>50000</v>
      </c>
      <c r="Q11" s="102" t="s">
        <v>2171</v>
      </c>
      <c r="R11" s="37" t="s">
        <v>2153</v>
      </c>
      <c r="S11" s="244" t="s">
        <v>2172</v>
      </c>
      <c r="T11" s="244" t="s">
        <v>2173</v>
      </c>
      <c r="U11" s="490" t="s">
        <v>2174</v>
      </c>
    </row>
    <row r="12" spans="1:21" ht="75">
      <c r="A12" s="37">
        <v>31</v>
      </c>
      <c r="B12" s="37"/>
      <c r="C12" s="66" t="s">
        <v>2175</v>
      </c>
      <c r="D12" s="66" t="s">
        <v>2176</v>
      </c>
      <c r="E12" s="66" t="s">
        <v>2177</v>
      </c>
      <c r="F12" s="102" t="s">
        <v>191</v>
      </c>
      <c r="G12" s="66" t="s">
        <v>31</v>
      </c>
      <c r="H12" s="488" t="s">
        <v>32</v>
      </c>
      <c r="I12" s="489" t="s">
        <v>6</v>
      </c>
      <c r="J12" s="66" t="s">
        <v>2178</v>
      </c>
      <c r="K12" s="66" t="s">
        <v>1777</v>
      </c>
      <c r="L12" s="66" t="s">
        <v>2161</v>
      </c>
      <c r="M12" s="66" t="s">
        <v>1848</v>
      </c>
      <c r="N12" s="37">
        <v>200000</v>
      </c>
      <c r="O12" s="102" t="s">
        <v>2179</v>
      </c>
      <c r="P12" s="37">
        <v>50000</v>
      </c>
      <c r="Q12" s="37" t="s">
        <v>2180</v>
      </c>
      <c r="R12" s="37" t="s">
        <v>2181</v>
      </c>
      <c r="S12" s="244" t="s">
        <v>2182</v>
      </c>
      <c r="T12" s="244" t="s">
        <v>2183</v>
      </c>
      <c r="U12" s="490" t="s">
        <v>2184</v>
      </c>
    </row>
    <row r="13" spans="1:21" ht="165">
      <c r="A13" s="37">
        <v>32</v>
      </c>
      <c r="B13" s="37"/>
      <c r="C13" s="66" t="s">
        <v>2185</v>
      </c>
      <c r="D13" s="66" t="s">
        <v>2186</v>
      </c>
      <c r="E13" s="66" t="s">
        <v>2187</v>
      </c>
      <c r="F13" s="102" t="s">
        <v>191</v>
      </c>
      <c r="G13" s="66" t="s">
        <v>31</v>
      </c>
      <c r="H13" s="491" t="s">
        <v>48</v>
      </c>
      <c r="I13" s="489" t="s">
        <v>6</v>
      </c>
      <c r="J13" s="66" t="s">
        <v>2188</v>
      </c>
      <c r="K13" s="66" t="s">
        <v>1777</v>
      </c>
      <c r="L13" s="66" t="s">
        <v>2161</v>
      </c>
      <c r="M13" s="66" t="s">
        <v>1848</v>
      </c>
      <c r="N13" s="37">
        <v>200000</v>
      </c>
      <c r="O13" s="102" t="s">
        <v>1779</v>
      </c>
      <c r="P13" s="37">
        <v>50000</v>
      </c>
      <c r="Q13" s="37" t="s">
        <v>2180</v>
      </c>
      <c r="R13" s="37" t="s">
        <v>2153</v>
      </c>
      <c r="S13" s="244" t="s">
        <v>1780</v>
      </c>
      <c r="T13" s="244" t="s">
        <v>1781</v>
      </c>
      <c r="U13" s="490" t="s">
        <v>2189</v>
      </c>
    </row>
    <row r="14" spans="1:21" ht="90">
      <c r="A14" s="37">
        <v>38</v>
      </c>
      <c r="B14" s="37"/>
      <c r="C14" s="66" t="s">
        <v>2190</v>
      </c>
      <c r="D14" s="66" t="s">
        <v>2191</v>
      </c>
      <c r="E14" s="66" t="s">
        <v>2192</v>
      </c>
      <c r="F14" s="102" t="s">
        <v>191</v>
      </c>
      <c r="G14" s="66" t="s">
        <v>1837</v>
      </c>
      <c r="H14" s="66" t="s">
        <v>32</v>
      </c>
      <c r="I14" s="66" t="s">
        <v>6</v>
      </c>
      <c r="J14" s="66" t="s">
        <v>2193</v>
      </c>
      <c r="K14" s="66" t="s">
        <v>2194</v>
      </c>
      <c r="L14" s="66" t="s">
        <v>2195</v>
      </c>
      <c r="M14" s="66" t="s">
        <v>1848</v>
      </c>
      <c r="N14" s="86">
        <v>140000</v>
      </c>
      <c r="O14" s="102" t="s">
        <v>2196</v>
      </c>
      <c r="P14" s="37">
        <v>30000</v>
      </c>
      <c r="Q14" s="37" t="s">
        <v>2197</v>
      </c>
      <c r="R14" s="37" t="s">
        <v>2181</v>
      </c>
      <c r="S14" s="244" t="s">
        <v>2198</v>
      </c>
      <c r="T14" s="244" t="s">
        <v>2199</v>
      </c>
      <c r="U14" s="490" t="s">
        <v>2200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A17"/>
  <sheetViews>
    <sheetView topLeftCell="A3" workbookViewId="0">
      <selection activeCell="F18" sqref="F18"/>
    </sheetView>
  </sheetViews>
  <sheetFormatPr defaultRowHeight="15"/>
  <sheetData>
    <row r="1" spans="1:131" ht="26.25">
      <c r="A1" s="595" t="s">
        <v>1854</v>
      </c>
      <c r="B1" s="595"/>
      <c r="C1" s="595"/>
      <c r="D1" s="595"/>
      <c r="E1" s="595"/>
      <c r="F1" s="595"/>
      <c r="G1" s="595"/>
      <c r="H1" s="595"/>
      <c r="I1" s="595"/>
      <c r="J1" s="280"/>
      <c r="K1" s="280"/>
      <c r="L1" s="280"/>
      <c r="M1" s="280"/>
      <c r="N1" s="280"/>
      <c r="O1" s="280"/>
      <c r="P1" s="281"/>
      <c r="Q1" s="280"/>
      <c r="R1" s="280"/>
      <c r="S1" s="280"/>
      <c r="T1" s="280"/>
      <c r="U1" s="282"/>
      <c r="V1" s="282"/>
      <c r="W1" s="282"/>
      <c r="X1" s="282"/>
      <c r="Y1" s="282"/>
      <c r="Z1" s="282"/>
      <c r="AA1" s="282"/>
      <c r="AB1" s="282"/>
      <c r="AC1" s="282"/>
      <c r="AD1" s="283"/>
      <c r="AE1" s="282"/>
      <c r="AF1" s="282"/>
      <c r="AG1" s="282"/>
      <c r="AH1" s="282"/>
      <c r="AI1" s="282"/>
      <c r="AJ1" s="282"/>
      <c r="AK1" s="282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587" t="s">
        <v>1855</v>
      </c>
      <c r="CY1" s="588"/>
      <c r="CZ1" s="553"/>
      <c r="DA1" s="553"/>
      <c r="DB1" s="553"/>
      <c r="DC1" s="553"/>
      <c r="DD1" s="553"/>
      <c r="DE1" s="553"/>
      <c r="DF1" s="553"/>
      <c r="DG1" s="553"/>
      <c r="DH1" s="553"/>
      <c r="DI1" s="553"/>
      <c r="DJ1" s="553"/>
      <c r="DK1" s="553"/>
      <c r="DL1" s="553"/>
      <c r="DM1" s="258"/>
      <c r="DN1" s="258"/>
      <c r="DO1" s="258"/>
      <c r="DP1" s="258"/>
      <c r="DQ1" s="258"/>
      <c r="DR1" s="258"/>
      <c r="DS1" s="259"/>
      <c r="DT1" s="258"/>
      <c r="DU1" s="284"/>
      <c r="DV1" s="259"/>
      <c r="DW1" s="258"/>
      <c r="DX1" s="258"/>
      <c r="DY1" s="258"/>
      <c r="DZ1" s="258"/>
      <c r="EA1" s="258"/>
    </row>
    <row r="2" spans="1:131" ht="19.5" thickBot="1">
      <c r="A2" s="596" t="s">
        <v>1899</v>
      </c>
      <c r="B2" s="554"/>
      <c r="C2" s="554"/>
      <c r="D2" s="554"/>
      <c r="E2" s="554"/>
      <c r="F2" s="554"/>
      <c r="G2" s="554"/>
      <c r="H2" s="554"/>
      <c r="I2" s="554"/>
      <c r="J2" s="285"/>
      <c r="K2" s="285"/>
      <c r="L2" s="285"/>
      <c r="M2" s="285"/>
      <c r="N2" s="285"/>
      <c r="O2" s="285"/>
      <c r="P2" s="286"/>
      <c r="Q2" s="285"/>
      <c r="R2" s="285"/>
      <c r="S2" s="285"/>
      <c r="T2" s="285"/>
      <c r="U2" s="287"/>
      <c r="V2" s="287"/>
      <c r="W2" s="287"/>
      <c r="X2" s="287"/>
      <c r="Y2" s="287"/>
      <c r="Z2" s="287"/>
      <c r="AA2" s="287"/>
      <c r="AB2" s="287"/>
      <c r="AC2" s="287"/>
      <c r="AD2" s="250"/>
      <c r="AE2" s="287"/>
      <c r="AF2" s="287"/>
      <c r="AG2" s="287"/>
      <c r="AH2" s="287"/>
      <c r="AI2" s="287"/>
      <c r="AJ2" s="287"/>
      <c r="AK2" s="287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88"/>
      <c r="CY2" s="289"/>
      <c r="CZ2" s="251"/>
      <c r="DA2" s="251"/>
      <c r="DB2" s="290" t="s">
        <v>1900</v>
      </c>
      <c r="DC2" s="290"/>
      <c r="DD2" s="251"/>
      <c r="DE2" s="251"/>
      <c r="DF2" s="251"/>
      <c r="DG2" s="251"/>
      <c r="DH2" s="251"/>
      <c r="DI2" s="251"/>
      <c r="DJ2" s="251"/>
      <c r="DK2" s="251"/>
      <c r="DL2" s="251"/>
      <c r="DM2" s="258"/>
      <c r="DN2" s="258"/>
      <c r="DO2" s="258"/>
      <c r="DP2" s="258"/>
      <c r="DQ2" s="258"/>
      <c r="DR2" s="258"/>
      <c r="DS2" s="259"/>
      <c r="DT2" s="258"/>
      <c r="DU2" s="284"/>
      <c r="DV2" s="259"/>
      <c r="DW2" s="258"/>
      <c r="DX2" s="258"/>
      <c r="DY2" s="258"/>
      <c r="DZ2" s="258"/>
      <c r="EA2" s="258"/>
    </row>
    <row r="3" spans="1:131" ht="16.5" thickBot="1">
      <c r="A3" s="582" t="s">
        <v>1857</v>
      </c>
      <c r="B3" s="597" t="s">
        <v>1857</v>
      </c>
      <c r="C3" s="557" t="s">
        <v>1901</v>
      </c>
      <c r="D3" s="559" t="s">
        <v>1858</v>
      </c>
      <c r="E3" s="557" t="s">
        <v>1859</v>
      </c>
      <c r="F3" s="557" t="s">
        <v>1902</v>
      </c>
      <c r="G3" s="557" t="s">
        <v>1863</v>
      </c>
      <c r="H3" s="591" t="s">
        <v>1903</v>
      </c>
      <c r="I3" s="591" t="s">
        <v>1904</v>
      </c>
      <c r="J3" s="591" t="s">
        <v>1905</v>
      </c>
      <c r="K3" s="557" t="s">
        <v>1906</v>
      </c>
      <c r="L3" s="593" t="s">
        <v>1862</v>
      </c>
      <c r="M3" s="584" t="s">
        <v>1863</v>
      </c>
      <c r="N3" s="559" t="s">
        <v>1907</v>
      </c>
      <c r="O3" s="559" t="s">
        <v>1865</v>
      </c>
      <c r="P3" s="565" t="s">
        <v>1908</v>
      </c>
      <c r="Q3" s="568" t="s">
        <v>1867</v>
      </c>
      <c r="R3" s="569"/>
      <c r="S3" s="570"/>
      <c r="T3" s="559" t="s">
        <v>1868</v>
      </c>
      <c r="U3" s="574" t="s">
        <v>1869</v>
      </c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5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91"/>
      <c r="CY3" s="261"/>
      <c r="DS3" s="261"/>
      <c r="DU3" s="291"/>
      <c r="DV3" s="261"/>
    </row>
    <row r="4" spans="1:131" ht="26.25" thickBot="1">
      <c r="A4" s="582"/>
      <c r="B4" s="598"/>
      <c r="C4" s="583"/>
      <c r="D4" s="560"/>
      <c r="E4" s="583"/>
      <c r="F4" s="583"/>
      <c r="G4" s="583"/>
      <c r="H4" s="592"/>
      <c r="I4" s="592"/>
      <c r="J4" s="592"/>
      <c r="K4" s="583"/>
      <c r="L4" s="594"/>
      <c r="M4" s="585"/>
      <c r="N4" s="560"/>
      <c r="O4" s="560"/>
      <c r="P4" s="566"/>
      <c r="Q4" s="571"/>
      <c r="R4" s="572"/>
      <c r="S4" s="573"/>
      <c r="T4" s="560"/>
      <c r="U4" s="576" t="s">
        <v>1870</v>
      </c>
      <c r="V4" s="576"/>
      <c r="W4" s="576"/>
      <c r="X4" s="576"/>
      <c r="Y4" s="576"/>
      <c r="Z4" s="576" t="s">
        <v>1871</v>
      </c>
      <c r="AA4" s="576"/>
      <c r="AB4" s="576"/>
      <c r="AC4" s="576"/>
      <c r="AD4" s="576" t="s">
        <v>1872</v>
      </c>
      <c r="AE4" s="576"/>
      <c r="AF4" s="576"/>
      <c r="AG4" s="576"/>
      <c r="AH4" s="576" t="s">
        <v>1873</v>
      </c>
      <c r="AI4" s="576"/>
      <c r="AJ4" s="576"/>
      <c r="AK4" s="577"/>
      <c r="AL4" s="576" t="s">
        <v>1874</v>
      </c>
      <c r="AM4" s="576"/>
      <c r="AN4" s="576"/>
      <c r="AO4" s="577"/>
      <c r="AP4" s="576" t="s">
        <v>1875</v>
      </c>
      <c r="AQ4" s="576"/>
      <c r="AR4" s="576"/>
      <c r="AS4" s="577"/>
      <c r="AT4" s="576" t="s">
        <v>1876</v>
      </c>
      <c r="AU4" s="576"/>
      <c r="AV4" s="576"/>
      <c r="AW4" s="577"/>
      <c r="AX4" s="576" t="s">
        <v>1877</v>
      </c>
      <c r="AY4" s="576"/>
      <c r="AZ4" s="576"/>
      <c r="BA4" s="577"/>
      <c r="BB4" s="576" t="s">
        <v>1878</v>
      </c>
      <c r="BC4" s="576"/>
      <c r="BD4" s="576"/>
      <c r="BE4" s="577"/>
      <c r="BF4" s="576" t="s">
        <v>1879</v>
      </c>
      <c r="BG4" s="576"/>
      <c r="BH4" s="576"/>
      <c r="BI4" s="577"/>
      <c r="BJ4" s="576" t="s">
        <v>1880</v>
      </c>
      <c r="BK4" s="576"/>
      <c r="BL4" s="576"/>
      <c r="BM4" s="577"/>
      <c r="BN4" s="576" t="s">
        <v>1881</v>
      </c>
      <c r="BO4" s="576"/>
      <c r="BP4" s="576"/>
      <c r="BQ4" s="577"/>
      <c r="BR4" s="576" t="s">
        <v>1882</v>
      </c>
      <c r="BS4" s="576"/>
      <c r="BT4" s="576"/>
      <c r="BU4" s="577"/>
      <c r="BV4" s="576" t="s">
        <v>1883</v>
      </c>
      <c r="BW4" s="576"/>
      <c r="BX4" s="576"/>
      <c r="BY4" s="577"/>
      <c r="BZ4" s="576" t="s">
        <v>1884</v>
      </c>
      <c r="CA4" s="576"/>
      <c r="CB4" s="576"/>
      <c r="CC4" s="577"/>
      <c r="CD4" s="576" t="s">
        <v>1885</v>
      </c>
      <c r="CE4" s="576"/>
      <c r="CF4" s="576"/>
      <c r="CG4" s="577"/>
      <c r="CH4" s="576" t="s">
        <v>1886</v>
      </c>
      <c r="CI4" s="576"/>
      <c r="CJ4" s="576"/>
      <c r="CK4" s="577"/>
      <c r="CL4" s="576" t="s">
        <v>1887</v>
      </c>
      <c r="CM4" s="576"/>
      <c r="CN4" s="576"/>
      <c r="CO4" s="577"/>
      <c r="CP4" s="576" t="s">
        <v>1888</v>
      </c>
      <c r="CQ4" s="576"/>
      <c r="CR4" s="576"/>
      <c r="CS4" s="577"/>
      <c r="CT4" s="576" t="s">
        <v>1889</v>
      </c>
      <c r="CU4" s="576"/>
      <c r="CV4" s="576"/>
      <c r="CW4" s="577"/>
      <c r="CX4" s="578" t="s">
        <v>1890</v>
      </c>
      <c r="CY4" s="579"/>
      <c r="CZ4" s="579"/>
      <c r="DA4" s="580"/>
      <c r="DB4" s="589" t="s">
        <v>1909</v>
      </c>
      <c r="DC4" s="579"/>
      <c r="DD4" s="579"/>
      <c r="DE4" s="579"/>
      <c r="DF4" s="579"/>
      <c r="DG4" s="579"/>
      <c r="DH4" s="579"/>
      <c r="DI4" s="579"/>
      <c r="DJ4" s="579"/>
      <c r="DK4" s="579"/>
      <c r="DL4" s="579"/>
      <c r="DM4" s="590"/>
      <c r="DN4" s="292"/>
      <c r="DO4" s="292"/>
      <c r="DP4" s="581" t="s">
        <v>1910</v>
      </c>
      <c r="DQ4" s="581"/>
      <c r="DR4" s="581"/>
      <c r="DS4" s="293"/>
      <c r="DT4" s="292"/>
      <c r="DU4" s="294" t="s">
        <v>1911</v>
      </c>
      <c r="DV4" s="295"/>
      <c r="DW4" s="295"/>
      <c r="DX4" s="295"/>
      <c r="DY4" s="295"/>
      <c r="DZ4" s="295"/>
      <c r="EA4" s="295"/>
    </row>
    <row r="5" spans="1:131" ht="26.25" thickBot="1">
      <c r="A5" s="582"/>
      <c r="B5" s="598"/>
      <c r="C5" s="583"/>
      <c r="D5" s="561"/>
      <c r="E5" s="583"/>
      <c r="F5" s="583"/>
      <c r="G5" s="583"/>
      <c r="H5" s="592"/>
      <c r="I5" s="592"/>
      <c r="J5" s="592"/>
      <c r="K5" s="583"/>
      <c r="L5" s="594"/>
      <c r="M5" s="586"/>
      <c r="N5" s="561"/>
      <c r="O5" s="561"/>
      <c r="P5" s="567"/>
      <c r="Q5" s="264" t="s">
        <v>1891</v>
      </c>
      <c r="R5" s="265" t="s">
        <v>1892</v>
      </c>
      <c r="S5" s="265" t="s">
        <v>1893</v>
      </c>
      <c r="T5" s="561"/>
      <c r="U5" s="266" t="s">
        <v>1894</v>
      </c>
      <c r="V5" s="266" t="s">
        <v>1895</v>
      </c>
      <c r="W5" s="267" t="s">
        <v>1892</v>
      </c>
      <c r="X5" s="267" t="s">
        <v>1893</v>
      </c>
      <c r="Y5" s="265" t="s">
        <v>1891</v>
      </c>
      <c r="Z5" s="266" t="s">
        <v>1895</v>
      </c>
      <c r="AA5" s="267" t="s">
        <v>1896</v>
      </c>
      <c r="AB5" s="267" t="s">
        <v>1893</v>
      </c>
      <c r="AC5" s="265" t="s">
        <v>1891</v>
      </c>
      <c r="AD5" s="266" t="s">
        <v>1895</v>
      </c>
      <c r="AE5" s="267" t="s">
        <v>1896</v>
      </c>
      <c r="AF5" s="267" t="s">
        <v>1893</v>
      </c>
      <c r="AG5" s="265" t="s">
        <v>1891</v>
      </c>
      <c r="AH5" s="266" t="s">
        <v>1895</v>
      </c>
      <c r="AI5" s="267" t="s">
        <v>1896</v>
      </c>
      <c r="AJ5" s="267" t="s">
        <v>1893</v>
      </c>
      <c r="AK5" s="268" t="s">
        <v>1891</v>
      </c>
      <c r="AL5" s="266" t="s">
        <v>1895</v>
      </c>
      <c r="AM5" s="267" t="s">
        <v>1896</v>
      </c>
      <c r="AN5" s="267" t="s">
        <v>1893</v>
      </c>
      <c r="AO5" s="268" t="s">
        <v>1891</v>
      </c>
      <c r="AP5" s="266" t="s">
        <v>1895</v>
      </c>
      <c r="AQ5" s="267" t="s">
        <v>1896</v>
      </c>
      <c r="AR5" s="267" t="s">
        <v>1893</v>
      </c>
      <c r="AS5" s="268" t="s">
        <v>1891</v>
      </c>
      <c r="AT5" s="266" t="s">
        <v>1895</v>
      </c>
      <c r="AU5" s="267" t="s">
        <v>1896</v>
      </c>
      <c r="AV5" s="267" t="s">
        <v>1893</v>
      </c>
      <c r="AW5" s="268" t="s">
        <v>1891</v>
      </c>
      <c r="AX5" s="266" t="s">
        <v>1895</v>
      </c>
      <c r="AY5" s="267" t="s">
        <v>1896</v>
      </c>
      <c r="AZ5" s="267" t="s">
        <v>1893</v>
      </c>
      <c r="BA5" s="268" t="s">
        <v>1891</v>
      </c>
      <c r="BB5" s="266" t="s">
        <v>1895</v>
      </c>
      <c r="BC5" s="267" t="s">
        <v>1896</v>
      </c>
      <c r="BD5" s="267" t="s">
        <v>1893</v>
      </c>
      <c r="BE5" s="268" t="s">
        <v>1891</v>
      </c>
      <c r="BF5" s="266" t="s">
        <v>1895</v>
      </c>
      <c r="BG5" s="267" t="s">
        <v>1896</v>
      </c>
      <c r="BH5" s="267" t="s">
        <v>1893</v>
      </c>
      <c r="BI5" s="268" t="s">
        <v>1891</v>
      </c>
      <c r="BJ5" s="266" t="s">
        <v>1895</v>
      </c>
      <c r="BK5" s="267" t="s">
        <v>1896</v>
      </c>
      <c r="BL5" s="267" t="s">
        <v>1893</v>
      </c>
      <c r="BM5" s="268" t="s">
        <v>1891</v>
      </c>
      <c r="BN5" s="266" t="s">
        <v>1895</v>
      </c>
      <c r="BO5" s="267" t="s">
        <v>1896</v>
      </c>
      <c r="BP5" s="267" t="s">
        <v>1893</v>
      </c>
      <c r="BQ5" s="268" t="s">
        <v>1891</v>
      </c>
      <c r="BR5" s="266" t="s">
        <v>1895</v>
      </c>
      <c r="BS5" s="267" t="s">
        <v>1896</v>
      </c>
      <c r="BT5" s="267" t="s">
        <v>1893</v>
      </c>
      <c r="BU5" s="268" t="s">
        <v>1891</v>
      </c>
      <c r="BV5" s="266" t="s">
        <v>1895</v>
      </c>
      <c r="BW5" s="267" t="s">
        <v>1896</v>
      </c>
      <c r="BX5" s="267" t="s">
        <v>1893</v>
      </c>
      <c r="BY5" s="268" t="s">
        <v>1891</v>
      </c>
      <c r="BZ5" s="266" t="s">
        <v>1895</v>
      </c>
      <c r="CA5" s="267" t="s">
        <v>1896</v>
      </c>
      <c r="CB5" s="267" t="s">
        <v>1893</v>
      </c>
      <c r="CC5" s="268" t="s">
        <v>1891</v>
      </c>
      <c r="CD5" s="266" t="s">
        <v>1895</v>
      </c>
      <c r="CE5" s="267" t="s">
        <v>1896</v>
      </c>
      <c r="CF5" s="267" t="s">
        <v>1893</v>
      </c>
      <c r="CG5" s="268" t="s">
        <v>1891</v>
      </c>
      <c r="CH5" s="266" t="s">
        <v>1895</v>
      </c>
      <c r="CI5" s="267" t="s">
        <v>1896</v>
      </c>
      <c r="CJ5" s="267" t="s">
        <v>1893</v>
      </c>
      <c r="CK5" s="268" t="s">
        <v>1891</v>
      </c>
      <c r="CL5" s="266" t="s">
        <v>1895</v>
      </c>
      <c r="CM5" s="267" t="s">
        <v>1896</v>
      </c>
      <c r="CN5" s="267" t="s">
        <v>1893</v>
      </c>
      <c r="CO5" s="268" t="s">
        <v>1891</v>
      </c>
      <c r="CP5" s="266" t="s">
        <v>1895</v>
      </c>
      <c r="CQ5" s="267" t="s">
        <v>1896</v>
      </c>
      <c r="CR5" s="267" t="s">
        <v>1893</v>
      </c>
      <c r="CS5" s="268" t="s">
        <v>1891</v>
      </c>
      <c r="CT5" s="266" t="s">
        <v>1895</v>
      </c>
      <c r="CU5" s="267" t="s">
        <v>1896</v>
      </c>
      <c r="CV5" s="267" t="s">
        <v>1893</v>
      </c>
      <c r="CW5" s="269" t="s">
        <v>1891</v>
      </c>
      <c r="CX5" s="296" t="s">
        <v>32</v>
      </c>
      <c r="CY5" s="272" t="s">
        <v>1897</v>
      </c>
      <c r="CZ5" s="272" t="s">
        <v>48</v>
      </c>
      <c r="DA5" s="272" t="s">
        <v>1897</v>
      </c>
      <c r="DB5" s="297" t="s">
        <v>1912</v>
      </c>
      <c r="DC5" s="272" t="s">
        <v>1897</v>
      </c>
      <c r="DD5" s="297" t="s">
        <v>1913</v>
      </c>
      <c r="DE5" s="272" t="s">
        <v>1897</v>
      </c>
      <c r="DF5" s="297" t="s">
        <v>1914</v>
      </c>
      <c r="DG5" s="272" t="s">
        <v>1897</v>
      </c>
      <c r="DH5" s="297" t="s">
        <v>1915</v>
      </c>
      <c r="DI5" s="272" t="s">
        <v>1897</v>
      </c>
      <c r="DJ5" s="297" t="s">
        <v>1916</v>
      </c>
      <c r="DK5" s="272" t="s">
        <v>1897</v>
      </c>
      <c r="DL5" s="297" t="s">
        <v>1917</v>
      </c>
      <c r="DM5" s="298" t="s">
        <v>1897</v>
      </c>
      <c r="DN5" s="299" t="s">
        <v>1918</v>
      </c>
      <c r="DO5" s="299" t="s">
        <v>1918</v>
      </c>
      <c r="DP5" s="118" t="s">
        <v>1919</v>
      </c>
      <c r="DQ5" s="118"/>
      <c r="DR5" s="118" t="s">
        <v>1920</v>
      </c>
      <c r="DS5" s="300"/>
      <c r="DT5" s="118"/>
      <c r="DU5" s="301" t="s">
        <v>31</v>
      </c>
      <c r="DV5" s="302" t="s">
        <v>1921</v>
      </c>
      <c r="DW5" s="302" t="s">
        <v>1803</v>
      </c>
      <c r="DX5" s="302" t="s">
        <v>1921</v>
      </c>
      <c r="DY5" s="302" t="s">
        <v>1801</v>
      </c>
      <c r="DZ5" s="302" t="s">
        <v>1922</v>
      </c>
      <c r="EA5" s="302" t="s">
        <v>1804</v>
      </c>
    </row>
    <row r="6" spans="1:131">
      <c r="A6" s="582"/>
      <c r="B6" s="303">
        <v>1</v>
      </c>
      <c r="C6" s="304">
        <v>2</v>
      </c>
      <c r="D6" s="304"/>
      <c r="E6" s="304">
        <v>3</v>
      </c>
      <c r="F6" s="305">
        <v>4</v>
      </c>
      <c r="G6" s="305">
        <v>5</v>
      </c>
      <c r="H6" s="305">
        <v>6</v>
      </c>
      <c r="I6" s="305">
        <v>7</v>
      </c>
      <c r="J6" s="305">
        <v>8</v>
      </c>
      <c r="K6" s="305">
        <v>9</v>
      </c>
      <c r="L6" s="306">
        <v>10</v>
      </c>
      <c r="M6" s="307">
        <v>7</v>
      </c>
      <c r="N6" s="305">
        <v>8</v>
      </c>
      <c r="O6" s="305"/>
      <c r="P6" s="308">
        <v>9</v>
      </c>
      <c r="Q6" s="305">
        <v>10</v>
      </c>
      <c r="R6" s="305"/>
      <c r="S6" s="305"/>
      <c r="T6" s="305">
        <v>11</v>
      </c>
      <c r="U6" s="305">
        <v>6</v>
      </c>
      <c r="V6" s="305">
        <v>7</v>
      </c>
      <c r="W6" s="305">
        <v>8</v>
      </c>
      <c r="X6" s="305">
        <v>9</v>
      </c>
      <c r="Y6" s="305">
        <v>10</v>
      </c>
      <c r="Z6" s="305">
        <v>11</v>
      </c>
      <c r="AA6" s="305">
        <v>12</v>
      </c>
      <c r="AB6" s="305">
        <v>13</v>
      </c>
      <c r="AC6" s="305">
        <v>14</v>
      </c>
      <c r="AD6" s="305">
        <v>15</v>
      </c>
      <c r="AE6" s="305">
        <v>16</v>
      </c>
      <c r="AF6" s="305">
        <v>17</v>
      </c>
      <c r="AG6" s="305">
        <v>18</v>
      </c>
      <c r="AH6" s="305">
        <v>19</v>
      </c>
      <c r="AI6" s="305">
        <v>20</v>
      </c>
      <c r="AJ6" s="305">
        <v>21</v>
      </c>
      <c r="AK6" s="306">
        <v>22</v>
      </c>
      <c r="AL6" s="305">
        <v>19</v>
      </c>
      <c r="AM6" s="305">
        <v>20</v>
      </c>
      <c r="AN6" s="305">
        <v>21</v>
      </c>
      <c r="AO6" s="306">
        <v>22</v>
      </c>
      <c r="AP6" s="305">
        <v>19</v>
      </c>
      <c r="AQ6" s="305">
        <v>20</v>
      </c>
      <c r="AR6" s="305">
        <v>21</v>
      </c>
      <c r="AS6" s="306">
        <v>22</v>
      </c>
      <c r="AT6" s="305">
        <v>19</v>
      </c>
      <c r="AU6" s="305">
        <v>20</v>
      </c>
      <c r="AV6" s="305">
        <v>21</v>
      </c>
      <c r="AW6" s="306">
        <v>22</v>
      </c>
      <c r="AX6" s="305">
        <v>19</v>
      </c>
      <c r="AY6" s="305">
        <v>20</v>
      </c>
      <c r="AZ6" s="305">
        <v>21</v>
      </c>
      <c r="BA6" s="306">
        <v>22</v>
      </c>
      <c r="BB6" s="305">
        <v>19</v>
      </c>
      <c r="BC6" s="305">
        <v>20</v>
      </c>
      <c r="BD6" s="305">
        <v>21</v>
      </c>
      <c r="BE6" s="306">
        <v>22</v>
      </c>
      <c r="BF6" s="305">
        <v>19</v>
      </c>
      <c r="BG6" s="305">
        <v>20</v>
      </c>
      <c r="BH6" s="305">
        <v>21</v>
      </c>
      <c r="BI6" s="306">
        <v>22</v>
      </c>
      <c r="BJ6" s="305">
        <v>19</v>
      </c>
      <c r="BK6" s="305">
        <v>20</v>
      </c>
      <c r="BL6" s="305">
        <v>21</v>
      </c>
      <c r="BM6" s="306">
        <v>22</v>
      </c>
      <c r="BN6" s="305">
        <v>19</v>
      </c>
      <c r="BO6" s="305">
        <v>20</v>
      </c>
      <c r="BP6" s="305">
        <v>21</v>
      </c>
      <c r="BQ6" s="306">
        <v>22</v>
      </c>
      <c r="BR6" s="305">
        <v>19</v>
      </c>
      <c r="BS6" s="305">
        <v>20</v>
      </c>
      <c r="BT6" s="305">
        <v>21</v>
      </c>
      <c r="BU6" s="306">
        <v>22</v>
      </c>
      <c r="BV6" s="305">
        <v>19</v>
      </c>
      <c r="BW6" s="305">
        <v>20</v>
      </c>
      <c r="BX6" s="305">
        <v>21</v>
      </c>
      <c r="BY6" s="306">
        <v>22</v>
      </c>
      <c r="BZ6" s="305">
        <v>19</v>
      </c>
      <c r="CA6" s="305">
        <v>20</v>
      </c>
      <c r="CB6" s="305">
        <v>21</v>
      </c>
      <c r="CC6" s="306">
        <v>22</v>
      </c>
      <c r="CD6" s="305">
        <v>19</v>
      </c>
      <c r="CE6" s="305">
        <v>20</v>
      </c>
      <c r="CF6" s="305">
        <v>21</v>
      </c>
      <c r="CG6" s="306">
        <v>22</v>
      </c>
      <c r="CH6" s="305">
        <v>19</v>
      </c>
      <c r="CI6" s="305">
        <v>20</v>
      </c>
      <c r="CJ6" s="305">
        <v>21</v>
      </c>
      <c r="CK6" s="306">
        <v>22</v>
      </c>
      <c r="CL6" s="305">
        <v>19</v>
      </c>
      <c r="CM6" s="305">
        <v>20</v>
      </c>
      <c r="CN6" s="305">
        <v>21</v>
      </c>
      <c r="CO6" s="306">
        <v>22</v>
      </c>
      <c r="CP6" s="305">
        <v>19</v>
      </c>
      <c r="CQ6" s="305">
        <v>20</v>
      </c>
      <c r="CR6" s="305">
        <v>21</v>
      </c>
      <c r="CS6" s="306">
        <v>22</v>
      </c>
      <c r="CT6" s="305">
        <v>19</v>
      </c>
      <c r="CU6" s="305">
        <v>20</v>
      </c>
      <c r="CV6" s="305">
        <v>21</v>
      </c>
      <c r="CW6" s="309">
        <v>22</v>
      </c>
      <c r="CX6" s="310">
        <v>8</v>
      </c>
      <c r="CY6" s="311">
        <v>9</v>
      </c>
      <c r="CZ6" s="311">
        <v>10</v>
      </c>
      <c r="DA6" s="311">
        <v>11</v>
      </c>
      <c r="DB6" s="311">
        <v>12</v>
      </c>
      <c r="DC6" s="311">
        <v>13</v>
      </c>
      <c r="DD6" s="311">
        <v>14</v>
      </c>
      <c r="DE6" s="311">
        <v>15</v>
      </c>
      <c r="DF6" s="311">
        <v>16</v>
      </c>
      <c r="DG6" s="311">
        <v>17</v>
      </c>
      <c r="DH6" s="311">
        <v>18</v>
      </c>
      <c r="DI6" s="311">
        <v>19</v>
      </c>
      <c r="DJ6" s="311">
        <v>20</v>
      </c>
      <c r="DK6" s="311">
        <v>21</v>
      </c>
      <c r="DL6" s="311">
        <v>22</v>
      </c>
      <c r="DM6" s="312">
        <v>23</v>
      </c>
      <c r="DS6" s="261"/>
      <c r="DU6" s="291"/>
      <c r="DV6" s="261"/>
    </row>
    <row r="7" spans="1:131" ht="25.5">
      <c r="A7" s="313"/>
      <c r="B7" s="314"/>
      <c r="C7" s="315" t="s">
        <v>1923</v>
      </c>
      <c r="D7" s="315"/>
      <c r="E7" s="316"/>
      <c r="F7" s="317"/>
      <c r="G7" s="317"/>
      <c r="H7" s="318" t="s">
        <v>91</v>
      </c>
      <c r="I7" s="317"/>
      <c r="J7" s="317"/>
      <c r="K7" s="319" t="s">
        <v>91</v>
      </c>
      <c r="L7" s="320"/>
      <c r="M7" s="321"/>
      <c r="N7" s="322"/>
      <c r="O7" s="322"/>
      <c r="P7" s="318" t="s">
        <v>91</v>
      </c>
      <c r="Q7" s="317"/>
      <c r="R7" s="317"/>
      <c r="S7" s="317"/>
      <c r="T7" s="317"/>
      <c r="U7" s="323"/>
      <c r="V7" s="317"/>
      <c r="W7" s="317"/>
      <c r="X7" s="317"/>
      <c r="Y7" s="323"/>
      <c r="Z7" s="317"/>
      <c r="AA7" s="317"/>
      <c r="AB7" s="317"/>
      <c r="AC7" s="323"/>
      <c r="AD7" s="317"/>
      <c r="AE7" s="317"/>
      <c r="AF7" s="317"/>
      <c r="AG7" s="324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5"/>
      <c r="BM7" s="325"/>
      <c r="BN7" s="325"/>
      <c r="BO7" s="325"/>
      <c r="BP7" s="325"/>
      <c r="BQ7" s="325"/>
      <c r="BR7" s="325"/>
      <c r="BS7" s="325"/>
      <c r="BT7" s="325"/>
      <c r="BU7" s="325"/>
      <c r="BV7" s="325"/>
      <c r="BW7" s="325"/>
      <c r="BX7" s="325"/>
      <c r="BY7" s="325"/>
      <c r="BZ7" s="325"/>
      <c r="CA7" s="325"/>
      <c r="CB7" s="325"/>
      <c r="CC7" s="325"/>
      <c r="CD7" s="325"/>
      <c r="CE7" s="325"/>
      <c r="CF7" s="325"/>
      <c r="CG7" s="325"/>
      <c r="CH7" s="325"/>
      <c r="CI7" s="325"/>
      <c r="CJ7" s="325"/>
      <c r="CK7" s="325"/>
      <c r="CL7" s="325"/>
      <c r="CM7" s="325"/>
      <c r="CN7" s="325"/>
      <c r="CO7" s="325"/>
      <c r="CP7" s="325"/>
      <c r="CQ7" s="325"/>
      <c r="CR7" s="325"/>
      <c r="CS7" s="325"/>
      <c r="CT7" s="326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27"/>
      <c r="DJ7" s="325"/>
      <c r="DK7" s="325"/>
      <c r="DS7" s="261"/>
      <c r="DU7" s="291"/>
      <c r="DV7" s="261"/>
    </row>
    <row r="8" spans="1:131" ht="38.25">
      <c r="A8" s="328">
        <v>1</v>
      </c>
      <c r="B8" s="329">
        <v>1</v>
      </c>
      <c r="C8" s="330" t="s">
        <v>1924</v>
      </c>
      <c r="D8" s="330"/>
      <c r="E8" s="330" t="s">
        <v>1925</v>
      </c>
      <c r="F8" s="322">
        <v>25500</v>
      </c>
      <c r="G8" s="322" t="s">
        <v>1926</v>
      </c>
      <c r="H8" s="318">
        <f t="shared" ref="H8:H10" si="0">SUM(100/85*F8)-F8</f>
        <v>4500</v>
      </c>
      <c r="I8" s="322">
        <v>5</v>
      </c>
      <c r="J8" s="318">
        <f t="shared" ref="J8:J10" si="1">SUM((L8-F8/20))</f>
        <v>200.8125</v>
      </c>
      <c r="K8" s="322">
        <v>20</v>
      </c>
      <c r="L8" s="331">
        <f>SUM((F8*6*21)/(8*20*100))+(F8/20)</f>
        <v>1475.8125</v>
      </c>
      <c r="M8" s="332" t="s">
        <v>1926</v>
      </c>
      <c r="N8" s="322">
        <v>20</v>
      </c>
      <c r="O8" s="318">
        <f>SUM(N8*J8)</f>
        <v>4016.25</v>
      </c>
      <c r="P8" s="318">
        <f>SUM(N8*L8)</f>
        <v>29516.25</v>
      </c>
      <c r="Q8" s="322">
        <f>SUM(R8:S8)</f>
        <v>33404</v>
      </c>
      <c r="R8" s="322">
        <f t="shared" ref="R8:S10" si="2">SUM(W8,AA8,AE8,AI8,AM8,AQ8,AU8,AY8,BC8,BG8,BK8,BO8,BS8,BW8,CA8,CE8,CI8,CM8,CQ8,CU8)</f>
        <v>31875</v>
      </c>
      <c r="S8" s="322">
        <f t="shared" si="2"/>
        <v>1529</v>
      </c>
      <c r="T8" s="322"/>
      <c r="U8" s="333" t="s">
        <v>1927</v>
      </c>
      <c r="V8" s="334" t="s">
        <v>1928</v>
      </c>
      <c r="W8" s="322">
        <v>6375</v>
      </c>
      <c r="X8" s="322">
        <v>1529</v>
      </c>
      <c r="Y8" s="335">
        <f>SUM(W8:X8)</f>
        <v>7904</v>
      </c>
      <c r="Z8" s="334"/>
      <c r="AA8" s="322"/>
      <c r="AB8" s="322"/>
      <c r="AC8" s="336">
        <f>SUM(AA8:AB8)</f>
        <v>0</v>
      </c>
      <c r="AD8" s="334"/>
      <c r="AE8" s="322"/>
      <c r="AF8" s="322"/>
      <c r="AG8" s="336">
        <f>SUM(AE8:AF8)</f>
        <v>0</v>
      </c>
      <c r="AH8" s="337"/>
      <c r="AI8" s="337"/>
      <c r="AJ8" s="337"/>
      <c r="AK8" s="336">
        <f>SUM(AI8:AJ8)</f>
        <v>0</v>
      </c>
      <c r="AL8" s="337"/>
      <c r="AM8" s="337"/>
      <c r="AN8" s="337"/>
      <c r="AO8" s="336">
        <f>SUM(AM8:AN8)</f>
        <v>0</v>
      </c>
      <c r="AP8" s="337"/>
      <c r="AQ8" s="337"/>
      <c r="AR8" s="337"/>
      <c r="AS8" s="336">
        <f>SUM(AQ8:AR8)</f>
        <v>0</v>
      </c>
      <c r="AT8" s="337"/>
      <c r="AU8" s="337"/>
      <c r="AV8" s="337"/>
      <c r="AW8" s="336">
        <f>SUM(AU8:AV8)</f>
        <v>0</v>
      </c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>
        <f>SUM(BG8:BI8)</f>
        <v>0</v>
      </c>
      <c r="BK8" s="337"/>
      <c r="BL8" s="337"/>
      <c r="BM8" s="337"/>
      <c r="BN8" s="337"/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  <c r="CC8" s="337"/>
      <c r="CD8" s="337"/>
      <c r="CE8" s="337"/>
      <c r="CF8" s="337"/>
      <c r="CG8" s="337"/>
      <c r="CH8" s="337"/>
      <c r="CI8" s="337"/>
      <c r="CJ8" s="337"/>
      <c r="CK8" s="337"/>
      <c r="CL8" s="337"/>
      <c r="CM8" s="337"/>
      <c r="CN8" s="337"/>
      <c r="CO8" s="337"/>
      <c r="CP8" s="337"/>
      <c r="CQ8" s="337"/>
      <c r="CR8" s="337"/>
      <c r="CS8" s="337"/>
      <c r="CT8" s="338">
        <v>1</v>
      </c>
      <c r="CU8" s="322">
        <v>25500</v>
      </c>
      <c r="CV8" s="322"/>
      <c r="CW8" s="322"/>
      <c r="CX8" s="322"/>
      <c r="CY8" s="322"/>
      <c r="CZ8" s="322">
        <v>1</v>
      </c>
      <c r="DA8" s="322">
        <v>25500</v>
      </c>
      <c r="DB8" s="322"/>
      <c r="DC8" s="322"/>
      <c r="DD8" s="322"/>
      <c r="DE8" s="322"/>
      <c r="DF8" s="322"/>
      <c r="DG8" s="322"/>
      <c r="DH8" s="322"/>
      <c r="DI8" s="339"/>
      <c r="DJ8" s="340">
        <f t="shared" ref="DJ8:DK11" si="3">SUM(DH8,DF8,DD8,DB8,CZ8,CX8)</f>
        <v>1</v>
      </c>
      <c r="DK8" s="340">
        <f t="shared" si="3"/>
        <v>25500</v>
      </c>
      <c r="DL8" s="341"/>
      <c r="DM8" s="341"/>
      <c r="DN8" s="340">
        <f t="shared" ref="DN8:DO10" si="4">SUM(DL8,DJ8,DH8,DF8,DD8,DB8)</f>
        <v>1</v>
      </c>
      <c r="DO8" s="340">
        <f t="shared" si="4"/>
        <v>25500</v>
      </c>
      <c r="DP8" s="341">
        <v>1</v>
      </c>
      <c r="DQ8" s="341">
        <v>25500</v>
      </c>
      <c r="DR8" s="341"/>
      <c r="DS8" s="342"/>
      <c r="DT8" s="341"/>
      <c r="DU8" s="343">
        <v>1</v>
      </c>
      <c r="DV8" s="342"/>
      <c r="DW8" s="341"/>
      <c r="DX8" s="341"/>
      <c r="DY8" s="341"/>
      <c r="DZ8" s="341"/>
      <c r="EA8" s="341"/>
    </row>
    <row r="9" spans="1:131" ht="51">
      <c r="A9" s="328">
        <v>2</v>
      </c>
      <c r="B9" s="329">
        <v>2</v>
      </c>
      <c r="C9" s="330" t="s">
        <v>1929</v>
      </c>
      <c r="D9" s="330"/>
      <c r="E9" s="330" t="s">
        <v>1930</v>
      </c>
      <c r="F9" s="322">
        <v>25500</v>
      </c>
      <c r="G9" s="322" t="s">
        <v>1931</v>
      </c>
      <c r="H9" s="318">
        <f t="shared" si="0"/>
        <v>4500</v>
      </c>
      <c r="I9" s="322">
        <v>5</v>
      </c>
      <c r="J9" s="318">
        <f t="shared" si="1"/>
        <v>200.8125</v>
      </c>
      <c r="K9" s="322">
        <v>20</v>
      </c>
      <c r="L9" s="331">
        <f>SUM((F9*6*21)/(8*20*100))+(F9/20)</f>
        <v>1475.8125</v>
      </c>
      <c r="M9" s="332" t="s">
        <v>1931</v>
      </c>
      <c r="N9" s="322">
        <v>20</v>
      </c>
      <c r="O9" s="318">
        <f>SUM(N9*J9)</f>
        <v>4016.25</v>
      </c>
      <c r="P9" s="318">
        <f>SUM(N9*L9)</f>
        <v>29516.25</v>
      </c>
      <c r="Q9" s="322">
        <f>SUM(R9:S9)</f>
        <v>55020</v>
      </c>
      <c r="R9" s="322">
        <f t="shared" si="2"/>
        <v>51000</v>
      </c>
      <c r="S9" s="322">
        <f t="shared" si="2"/>
        <v>4020</v>
      </c>
      <c r="T9" s="322"/>
      <c r="U9" s="333" t="s">
        <v>1932</v>
      </c>
      <c r="V9" s="344" t="s">
        <v>1928</v>
      </c>
      <c r="W9" s="322">
        <v>12750</v>
      </c>
      <c r="X9" s="322">
        <v>2010</v>
      </c>
      <c r="Y9" s="335">
        <f>SUM(W9:X9)</f>
        <v>14760</v>
      </c>
      <c r="Z9" s="344" t="s">
        <v>1933</v>
      </c>
      <c r="AA9" s="322">
        <v>1275</v>
      </c>
      <c r="AB9" s="322">
        <v>201</v>
      </c>
      <c r="AC9" s="336">
        <f>SUM(AA9:AB9)</f>
        <v>1476</v>
      </c>
      <c r="AD9" s="344" t="s">
        <v>1934</v>
      </c>
      <c r="AE9" s="322">
        <v>1275</v>
      </c>
      <c r="AF9" s="322">
        <v>201</v>
      </c>
      <c r="AG9" s="336">
        <f>SUM(AE9:AF9)</f>
        <v>1476</v>
      </c>
      <c r="AH9" s="337" t="s">
        <v>1934</v>
      </c>
      <c r="AI9" s="337">
        <v>1275</v>
      </c>
      <c r="AJ9" s="337">
        <v>201</v>
      </c>
      <c r="AK9" s="336">
        <f>SUM(AI9:AJ9)</f>
        <v>1476</v>
      </c>
      <c r="AL9" s="337" t="s">
        <v>1934</v>
      </c>
      <c r="AM9" s="337">
        <v>1275</v>
      </c>
      <c r="AN9" s="337">
        <v>201</v>
      </c>
      <c r="AO9" s="336">
        <f>SUM(AM9:AN9)</f>
        <v>1476</v>
      </c>
      <c r="AP9" s="337" t="s">
        <v>1934</v>
      </c>
      <c r="AQ9" s="337">
        <v>1275</v>
      </c>
      <c r="AR9" s="337">
        <v>201</v>
      </c>
      <c r="AS9" s="336">
        <f>SUM(AQ9:AR9)</f>
        <v>1476</v>
      </c>
      <c r="AT9" s="337" t="s">
        <v>1935</v>
      </c>
      <c r="AU9" s="337">
        <v>1275</v>
      </c>
      <c r="AV9" s="337">
        <v>201</v>
      </c>
      <c r="AW9" s="336">
        <f>SUM(AU9:AV9)</f>
        <v>1476</v>
      </c>
      <c r="AX9" s="337" t="s">
        <v>1935</v>
      </c>
      <c r="AY9" s="337">
        <v>1275</v>
      </c>
      <c r="AZ9" s="337">
        <v>201</v>
      </c>
      <c r="BA9" s="336">
        <f>SUM(AY9:AZ9)</f>
        <v>1476</v>
      </c>
      <c r="BB9" s="337" t="s">
        <v>1936</v>
      </c>
      <c r="BC9" s="337">
        <v>1275</v>
      </c>
      <c r="BD9" s="337">
        <v>201</v>
      </c>
      <c r="BE9" s="336">
        <f>SUM(BC9:BD9)</f>
        <v>1476</v>
      </c>
      <c r="BF9" s="345">
        <v>39908</v>
      </c>
      <c r="BG9" s="337">
        <v>1275</v>
      </c>
      <c r="BH9" s="337">
        <v>201</v>
      </c>
      <c r="BI9" s="337">
        <f>SUM(BG9:BH9)</f>
        <v>1476</v>
      </c>
      <c r="BJ9" s="345">
        <v>40002</v>
      </c>
      <c r="BK9" s="337">
        <v>1275</v>
      </c>
      <c r="BL9" s="337">
        <v>201</v>
      </c>
      <c r="BM9" s="337">
        <f>SUM(BK9:BL9)</f>
        <v>1476</v>
      </c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7"/>
      <c r="CE9" s="337"/>
      <c r="CF9" s="337"/>
      <c r="CG9" s="337"/>
      <c r="CH9" s="337"/>
      <c r="CI9" s="337"/>
      <c r="CJ9" s="337"/>
      <c r="CK9" s="337"/>
      <c r="CL9" s="337"/>
      <c r="CM9" s="337"/>
      <c r="CN9" s="337"/>
      <c r="CO9" s="337"/>
      <c r="CP9" s="337"/>
      <c r="CQ9" s="337"/>
      <c r="CR9" s="337"/>
      <c r="CS9" s="337"/>
      <c r="CT9" s="338">
        <v>1</v>
      </c>
      <c r="CU9" s="322">
        <v>25500</v>
      </c>
      <c r="CV9" s="322"/>
      <c r="CW9" s="322"/>
      <c r="CX9" s="322"/>
      <c r="CY9" s="322"/>
      <c r="CZ9" s="322">
        <v>1</v>
      </c>
      <c r="DA9" s="322">
        <v>25500</v>
      </c>
      <c r="DB9" s="322"/>
      <c r="DC9" s="322"/>
      <c r="DD9" s="322"/>
      <c r="DE9" s="322"/>
      <c r="DF9" s="322"/>
      <c r="DG9" s="322"/>
      <c r="DH9" s="322"/>
      <c r="DI9" s="339"/>
      <c r="DJ9" s="340">
        <f t="shared" si="3"/>
        <v>1</v>
      </c>
      <c r="DK9" s="340">
        <f t="shared" si="3"/>
        <v>25500</v>
      </c>
      <c r="DL9" s="341"/>
      <c r="DM9" s="341"/>
      <c r="DN9" s="340">
        <f t="shared" si="4"/>
        <v>1</v>
      </c>
      <c r="DO9" s="340">
        <f t="shared" si="4"/>
        <v>25500</v>
      </c>
      <c r="DP9" s="341">
        <v>1</v>
      </c>
      <c r="DQ9" s="341">
        <v>25500</v>
      </c>
      <c r="DR9" s="341"/>
      <c r="DS9" s="342"/>
      <c r="DT9" s="341"/>
      <c r="DU9" s="343">
        <v>1</v>
      </c>
      <c r="DV9" s="342"/>
      <c r="DW9" s="341"/>
      <c r="DX9" s="341"/>
      <c r="DY9" s="341"/>
      <c r="DZ9" s="341"/>
      <c r="EA9" s="341"/>
    </row>
    <row r="10" spans="1:131" ht="38.25">
      <c r="A10" s="328">
        <v>3</v>
      </c>
      <c r="B10" s="329">
        <v>3</v>
      </c>
      <c r="C10" s="330" t="s">
        <v>1937</v>
      </c>
      <c r="D10" s="330"/>
      <c r="E10" s="330" t="s">
        <v>1930</v>
      </c>
      <c r="F10" s="322">
        <v>25500</v>
      </c>
      <c r="G10" s="322" t="s">
        <v>1938</v>
      </c>
      <c r="H10" s="318">
        <f t="shared" si="0"/>
        <v>4500</v>
      </c>
      <c r="I10" s="322">
        <v>5</v>
      </c>
      <c r="J10" s="318">
        <f t="shared" si="1"/>
        <v>200.8125</v>
      </c>
      <c r="K10" s="322">
        <v>20</v>
      </c>
      <c r="L10" s="331">
        <f>SUM((F10*6*21)/(8*20*100))+(F10/20)</f>
        <v>1475.8125</v>
      </c>
      <c r="M10" s="332" t="s">
        <v>1938</v>
      </c>
      <c r="N10" s="322">
        <v>20</v>
      </c>
      <c r="O10" s="318">
        <f>SUM(N10*J10)</f>
        <v>4016.25</v>
      </c>
      <c r="P10" s="318">
        <f>SUM(N10*L10)</f>
        <v>29516.25</v>
      </c>
      <c r="Q10" s="322">
        <f>SUM(R10:S10)</f>
        <v>44688</v>
      </c>
      <c r="R10" s="322">
        <f t="shared" si="2"/>
        <v>42075</v>
      </c>
      <c r="S10" s="322">
        <f t="shared" si="2"/>
        <v>2613</v>
      </c>
      <c r="T10" s="322"/>
      <c r="U10" s="333" t="s">
        <v>1932</v>
      </c>
      <c r="V10" s="334" t="s">
        <v>1928</v>
      </c>
      <c r="W10" s="322">
        <v>14025</v>
      </c>
      <c r="X10" s="322">
        <v>2211</v>
      </c>
      <c r="Y10" s="335">
        <f>SUM(W10:X10)</f>
        <v>16236</v>
      </c>
      <c r="Z10" s="334">
        <v>39480</v>
      </c>
      <c r="AA10" s="322">
        <v>1275</v>
      </c>
      <c r="AB10" s="322">
        <v>201</v>
      </c>
      <c r="AC10" s="336">
        <f>SUM(AA10:AB10)</f>
        <v>1476</v>
      </c>
      <c r="AD10" s="344" t="s">
        <v>1934</v>
      </c>
      <c r="AE10" s="322">
        <v>1275</v>
      </c>
      <c r="AF10" s="322">
        <v>201</v>
      </c>
      <c r="AG10" s="336">
        <f>SUM(AE10:AF10)</f>
        <v>1476</v>
      </c>
      <c r="AH10" s="337"/>
      <c r="AI10" s="337"/>
      <c r="AJ10" s="337"/>
      <c r="AK10" s="336">
        <f>SUM(AI10:AJ10)</f>
        <v>0</v>
      </c>
      <c r="AL10" s="337"/>
      <c r="AM10" s="337"/>
      <c r="AN10" s="337"/>
      <c r="AO10" s="336">
        <f>SUM(AM10:AN10)</f>
        <v>0</v>
      </c>
      <c r="AP10" s="337"/>
      <c r="AQ10" s="337"/>
      <c r="AR10" s="337"/>
      <c r="AS10" s="336">
        <f>SUM(AQ10:AR10)</f>
        <v>0</v>
      </c>
      <c r="AT10" s="337"/>
      <c r="AU10" s="337"/>
      <c r="AV10" s="337"/>
      <c r="AW10" s="336">
        <f>SUM(AU10:AV10)</f>
        <v>0</v>
      </c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>
        <f>SUM(BG10:BI10)</f>
        <v>0</v>
      </c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37"/>
      <c r="CF10" s="337"/>
      <c r="CG10" s="337"/>
      <c r="CH10" s="337"/>
      <c r="CI10" s="337"/>
      <c r="CJ10" s="337"/>
      <c r="CK10" s="337"/>
      <c r="CL10" s="337"/>
      <c r="CM10" s="337"/>
      <c r="CN10" s="337"/>
      <c r="CO10" s="337"/>
      <c r="CP10" s="337"/>
      <c r="CQ10" s="337"/>
      <c r="CR10" s="337"/>
      <c r="CS10" s="337"/>
      <c r="CT10" s="338">
        <v>1</v>
      </c>
      <c r="CU10" s="322">
        <v>25500</v>
      </c>
      <c r="CV10" s="322"/>
      <c r="CW10" s="322"/>
      <c r="CX10" s="322"/>
      <c r="CY10" s="322"/>
      <c r="CZ10" s="322">
        <v>1</v>
      </c>
      <c r="DA10" s="322">
        <v>25500</v>
      </c>
      <c r="DB10" s="322"/>
      <c r="DC10" s="322"/>
      <c r="DD10" s="322"/>
      <c r="DE10" s="322"/>
      <c r="DF10" s="322"/>
      <c r="DG10" s="322"/>
      <c r="DH10" s="322"/>
      <c r="DI10" s="339"/>
      <c r="DJ10" s="340">
        <f t="shared" si="3"/>
        <v>1</v>
      </c>
      <c r="DK10" s="340">
        <f t="shared" si="3"/>
        <v>25500</v>
      </c>
      <c r="DL10" s="341"/>
      <c r="DM10" s="341"/>
      <c r="DN10" s="340">
        <f t="shared" si="4"/>
        <v>1</v>
      </c>
      <c r="DO10" s="340">
        <f t="shared" si="4"/>
        <v>25500</v>
      </c>
      <c r="DP10" s="341">
        <v>1</v>
      </c>
      <c r="DQ10" s="341">
        <v>25500</v>
      </c>
      <c r="DR10" s="341"/>
      <c r="DS10" s="342"/>
      <c r="DT10" s="341"/>
      <c r="DU10" s="343">
        <v>1</v>
      </c>
      <c r="DV10" s="342"/>
      <c r="DW10" s="341"/>
      <c r="DX10" s="341"/>
      <c r="DY10" s="341"/>
      <c r="DZ10" s="341"/>
      <c r="EA10" s="341"/>
    </row>
    <row r="11" spans="1:131">
      <c r="A11" s="328" t="s">
        <v>91</v>
      </c>
      <c r="B11" s="314"/>
      <c r="C11" s="315" t="s">
        <v>1891</v>
      </c>
      <c r="D11" s="315"/>
      <c r="E11" s="316"/>
      <c r="F11" s="346">
        <f>SUM(F8:F10)</f>
        <v>76500</v>
      </c>
      <c r="G11" s="347"/>
      <c r="H11" s="346">
        <f>SUM(H8:H10)</f>
        <v>13500</v>
      </c>
      <c r="I11" s="347"/>
      <c r="J11" s="346">
        <f>SUM(J8:J10)</f>
        <v>602.4375</v>
      </c>
      <c r="K11" s="346"/>
      <c r="L11" s="346">
        <f>SUM(L8:L10)</f>
        <v>4427.4375</v>
      </c>
      <c r="M11" s="348">
        <f t="shared" ref="M11:BX11" si="5">SUM(M8:M10)</f>
        <v>0</v>
      </c>
      <c r="N11" s="346">
        <f t="shared" si="5"/>
        <v>60</v>
      </c>
      <c r="O11" s="346">
        <f t="shared" si="5"/>
        <v>12048.75</v>
      </c>
      <c r="P11" s="346">
        <f t="shared" si="5"/>
        <v>88548.75</v>
      </c>
      <c r="Q11" s="349">
        <f t="shared" si="5"/>
        <v>133112</v>
      </c>
      <c r="R11" s="349">
        <f t="shared" si="5"/>
        <v>124950</v>
      </c>
      <c r="S11" s="349">
        <f t="shared" si="5"/>
        <v>8162</v>
      </c>
      <c r="T11" s="349">
        <f t="shared" si="5"/>
        <v>0</v>
      </c>
      <c r="U11" s="349">
        <f t="shared" si="5"/>
        <v>0</v>
      </c>
      <c r="V11" s="349">
        <f t="shared" si="5"/>
        <v>0</v>
      </c>
      <c r="W11" s="349">
        <f t="shared" si="5"/>
        <v>33150</v>
      </c>
      <c r="X11" s="349">
        <f t="shared" si="5"/>
        <v>5750</v>
      </c>
      <c r="Y11" s="349">
        <f t="shared" si="5"/>
        <v>38900</v>
      </c>
      <c r="Z11" s="349">
        <f t="shared" si="5"/>
        <v>39480</v>
      </c>
      <c r="AA11" s="349">
        <f t="shared" si="5"/>
        <v>2550</v>
      </c>
      <c r="AB11" s="349">
        <f t="shared" si="5"/>
        <v>402</v>
      </c>
      <c r="AC11" s="349">
        <f t="shared" si="5"/>
        <v>2952</v>
      </c>
      <c r="AD11" s="349">
        <f t="shared" si="5"/>
        <v>0</v>
      </c>
      <c r="AE11" s="349">
        <f t="shared" si="5"/>
        <v>2550</v>
      </c>
      <c r="AF11" s="349">
        <f t="shared" si="5"/>
        <v>402</v>
      </c>
      <c r="AG11" s="349">
        <f t="shared" si="5"/>
        <v>2952</v>
      </c>
      <c r="AH11" s="349">
        <f t="shared" si="5"/>
        <v>0</v>
      </c>
      <c r="AI11" s="349">
        <f t="shared" si="5"/>
        <v>1275</v>
      </c>
      <c r="AJ11" s="349">
        <f t="shared" si="5"/>
        <v>201</v>
      </c>
      <c r="AK11" s="349">
        <f t="shared" si="5"/>
        <v>1476</v>
      </c>
      <c r="AL11" s="349">
        <f t="shared" si="5"/>
        <v>0</v>
      </c>
      <c r="AM11" s="349">
        <f t="shared" si="5"/>
        <v>1275</v>
      </c>
      <c r="AN11" s="349">
        <f t="shared" si="5"/>
        <v>201</v>
      </c>
      <c r="AO11" s="349">
        <f t="shared" si="5"/>
        <v>1476</v>
      </c>
      <c r="AP11" s="349">
        <f t="shared" si="5"/>
        <v>0</v>
      </c>
      <c r="AQ11" s="349">
        <f t="shared" si="5"/>
        <v>1275</v>
      </c>
      <c r="AR11" s="349">
        <f t="shared" si="5"/>
        <v>201</v>
      </c>
      <c r="AS11" s="349">
        <f t="shared" si="5"/>
        <v>1476</v>
      </c>
      <c r="AT11" s="349">
        <f t="shared" si="5"/>
        <v>0</v>
      </c>
      <c r="AU11" s="349">
        <f t="shared" si="5"/>
        <v>1275</v>
      </c>
      <c r="AV11" s="349">
        <f t="shared" si="5"/>
        <v>201</v>
      </c>
      <c r="AW11" s="349">
        <f t="shared" si="5"/>
        <v>1476</v>
      </c>
      <c r="AX11" s="349">
        <f t="shared" si="5"/>
        <v>0</v>
      </c>
      <c r="AY11" s="349">
        <f t="shared" si="5"/>
        <v>1275</v>
      </c>
      <c r="AZ11" s="349">
        <f t="shared" si="5"/>
        <v>201</v>
      </c>
      <c r="BA11" s="349">
        <f t="shared" si="5"/>
        <v>1476</v>
      </c>
      <c r="BB11" s="349">
        <f t="shared" si="5"/>
        <v>0</v>
      </c>
      <c r="BC11" s="349">
        <f t="shared" si="5"/>
        <v>1275</v>
      </c>
      <c r="BD11" s="349">
        <f t="shared" si="5"/>
        <v>201</v>
      </c>
      <c r="BE11" s="349">
        <f t="shared" si="5"/>
        <v>1476</v>
      </c>
      <c r="BF11" s="349">
        <f t="shared" si="5"/>
        <v>39908</v>
      </c>
      <c r="BG11" s="349">
        <f t="shared" si="5"/>
        <v>1275</v>
      </c>
      <c r="BH11" s="349">
        <f t="shared" si="5"/>
        <v>201</v>
      </c>
      <c r="BI11" s="349">
        <f t="shared" si="5"/>
        <v>1476</v>
      </c>
      <c r="BJ11" s="349">
        <f t="shared" si="5"/>
        <v>40002</v>
      </c>
      <c r="BK11" s="349">
        <f t="shared" si="5"/>
        <v>1275</v>
      </c>
      <c r="BL11" s="349">
        <f t="shared" si="5"/>
        <v>201</v>
      </c>
      <c r="BM11" s="349">
        <f t="shared" si="5"/>
        <v>1476</v>
      </c>
      <c r="BN11" s="349">
        <f t="shared" si="5"/>
        <v>0</v>
      </c>
      <c r="BO11" s="349">
        <f t="shared" si="5"/>
        <v>0</v>
      </c>
      <c r="BP11" s="349">
        <f t="shared" si="5"/>
        <v>0</v>
      </c>
      <c r="BQ11" s="349">
        <f t="shared" si="5"/>
        <v>0</v>
      </c>
      <c r="BR11" s="349">
        <f t="shared" si="5"/>
        <v>0</v>
      </c>
      <c r="BS11" s="349">
        <f t="shared" si="5"/>
        <v>0</v>
      </c>
      <c r="BT11" s="349">
        <f t="shared" si="5"/>
        <v>0</v>
      </c>
      <c r="BU11" s="349">
        <f t="shared" si="5"/>
        <v>0</v>
      </c>
      <c r="BV11" s="349">
        <f t="shared" si="5"/>
        <v>0</v>
      </c>
      <c r="BW11" s="349">
        <f t="shared" si="5"/>
        <v>0</v>
      </c>
      <c r="BX11" s="349">
        <f t="shared" si="5"/>
        <v>0</v>
      </c>
      <c r="BY11" s="349">
        <f t="shared" ref="BY11:DI11" si="6">SUM(BY8:BY10)</f>
        <v>0</v>
      </c>
      <c r="BZ11" s="349">
        <f t="shared" si="6"/>
        <v>0</v>
      </c>
      <c r="CA11" s="349">
        <f t="shared" si="6"/>
        <v>0</v>
      </c>
      <c r="CB11" s="349">
        <f t="shared" si="6"/>
        <v>0</v>
      </c>
      <c r="CC11" s="349">
        <f t="shared" si="6"/>
        <v>0</v>
      </c>
      <c r="CD11" s="349">
        <f t="shared" si="6"/>
        <v>0</v>
      </c>
      <c r="CE11" s="349">
        <f t="shared" si="6"/>
        <v>0</v>
      </c>
      <c r="CF11" s="349">
        <f t="shared" si="6"/>
        <v>0</v>
      </c>
      <c r="CG11" s="349">
        <f t="shared" si="6"/>
        <v>0</v>
      </c>
      <c r="CH11" s="349">
        <f t="shared" si="6"/>
        <v>0</v>
      </c>
      <c r="CI11" s="349">
        <f t="shared" si="6"/>
        <v>0</v>
      </c>
      <c r="CJ11" s="349">
        <f t="shared" si="6"/>
        <v>0</v>
      </c>
      <c r="CK11" s="349">
        <f t="shared" si="6"/>
        <v>0</v>
      </c>
      <c r="CL11" s="349">
        <f t="shared" si="6"/>
        <v>0</v>
      </c>
      <c r="CM11" s="349">
        <f t="shared" si="6"/>
        <v>0</v>
      </c>
      <c r="CN11" s="349">
        <f t="shared" si="6"/>
        <v>0</v>
      </c>
      <c r="CO11" s="349">
        <f t="shared" si="6"/>
        <v>0</v>
      </c>
      <c r="CP11" s="349">
        <f t="shared" si="6"/>
        <v>0</v>
      </c>
      <c r="CQ11" s="349">
        <f t="shared" si="6"/>
        <v>0</v>
      </c>
      <c r="CR11" s="349">
        <f t="shared" si="6"/>
        <v>0</v>
      </c>
      <c r="CS11" s="349">
        <f t="shared" si="6"/>
        <v>0</v>
      </c>
      <c r="CT11" s="349">
        <f t="shared" si="6"/>
        <v>3</v>
      </c>
      <c r="CU11" s="349">
        <f t="shared" si="6"/>
        <v>76500</v>
      </c>
      <c r="CV11" s="349">
        <f t="shared" si="6"/>
        <v>0</v>
      </c>
      <c r="CW11" s="349">
        <f t="shared" si="6"/>
        <v>0</v>
      </c>
      <c r="CX11" s="349">
        <f t="shared" si="6"/>
        <v>0</v>
      </c>
      <c r="CY11" s="349">
        <f t="shared" si="6"/>
        <v>0</v>
      </c>
      <c r="CZ11" s="349">
        <f t="shared" si="6"/>
        <v>3</v>
      </c>
      <c r="DA11" s="349">
        <f t="shared" si="6"/>
        <v>76500</v>
      </c>
      <c r="DB11" s="349">
        <f t="shared" si="6"/>
        <v>0</v>
      </c>
      <c r="DC11" s="349">
        <f t="shared" si="6"/>
        <v>0</v>
      </c>
      <c r="DD11" s="349">
        <f t="shared" si="6"/>
        <v>0</v>
      </c>
      <c r="DE11" s="349">
        <f t="shared" si="6"/>
        <v>0</v>
      </c>
      <c r="DF11" s="349">
        <f t="shared" si="6"/>
        <v>0</v>
      </c>
      <c r="DG11" s="349">
        <f t="shared" si="6"/>
        <v>0</v>
      </c>
      <c r="DH11" s="349">
        <f t="shared" si="6"/>
        <v>0</v>
      </c>
      <c r="DI11" s="349">
        <f t="shared" si="6"/>
        <v>0</v>
      </c>
      <c r="DJ11" s="340">
        <f t="shared" si="3"/>
        <v>3</v>
      </c>
      <c r="DK11" s="340">
        <f t="shared" si="3"/>
        <v>76500</v>
      </c>
      <c r="DN11" s="350">
        <f t="shared" ref="DN11:DS11" si="7">SUM(DN8:DN10)</f>
        <v>3</v>
      </c>
      <c r="DO11" s="350">
        <f t="shared" si="7"/>
        <v>76500</v>
      </c>
      <c r="DP11" s="346">
        <f t="shared" si="7"/>
        <v>3</v>
      </c>
      <c r="DQ11" s="346">
        <f t="shared" si="7"/>
        <v>76500</v>
      </c>
      <c r="DR11" s="351">
        <f t="shared" si="7"/>
        <v>0</v>
      </c>
      <c r="DS11" s="352">
        <f t="shared" si="7"/>
        <v>0</v>
      </c>
      <c r="DU11" s="291"/>
      <c r="DV11" s="261"/>
    </row>
    <row r="13" spans="1:131">
      <c r="F13">
        <f>F11/85*100</f>
        <v>90000</v>
      </c>
    </row>
    <row r="14" spans="1:131">
      <c r="F14">
        <f>F13*0.85</f>
        <v>76500</v>
      </c>
    </row>
    <row r="15" spans="1:131">
      <c r="F15">
        <f>F13*0.1</f>
        <v>9000</v>
      </c>
    </row>
    <row r="16" spans="1:131">
      <c r="F16">
        <f>F14+F15</f>
        <v>85500</v>
      </c>
    </row>
    <row r="17" spans="6:6">
      <c r="F17">
        <f>F16/100000</f>
        <v>0.85499999999999998</v>
      </c>
    </row>
  </sheetData>
  <mergeCells count="45">
    <mergeCell ref="A1:I1"/>
    <mergeCell ref="A2:I2"/>
    <mergeCell ref="B3:B5"/>
    <mergeCell ref="C3:C5"/>
    <mergeCell ref="D3:D5"/>
    <mergeCell ref="E3:E5"/>
    <mergeCell ref="F3:F5"/>
    <mergeCell ref="H3:H5"/>
    <mergeCell ref="I3:I5"/>
    <mergeCell ref="AX4:BA4"/>
    <mergeCell ref="BB4:BE4"/>
    <mergeCell ref="J3:J5"/>
    <mergeCell ref="K3:K5"/>
    <mergeCell ref="L3:L5"/>
    <mergeCell ref="P3:P5"/>
    <mergeCell ref="Z4:AC4"/>
    <mergeCell ref="T3:T5"/>
    <mergeCell ref="U3:AK3"/>
    <mergeCell ref="U4:Y4"/>
    <mergeCell ref="AD4:AG4"/>
    <mergeCell ref="CX1:DL1"/>
    <mergeCell ref="BF4:BI4"/>
    <mergeCell ref="BJ4:BM4"/>
    <mergeCell ref="BN4:BQ4"/>
    <mergeCell ref="BR4:BU4"/>
    <mergeCell ref="BV4:BY4"/>
    <mergeCell ref="BZ4:CC4"/>
    <mergeCell ref="CX4:DA4"/>
    <mergeCell ref="DB4:DM4"/>
    <mergeCell ref="DP4:DR4"/>
    <mergeCell ref="A3:A6"/>
    <mergeCell ref="G3:G5"/>
    <mergeCell ref="M3:M5"/>
    <mergeCell ref="N3:N5"/>
    <mergeCell ref="O3:O5"/>
    <mergeCell ref="Q3:S4"/>
    <mergeCell ref="CD4:CG4"/>
    <mergeCell ref="CH4:CK4"/>
    <mergeCell ref="CL4:CO4"/>
    <mergeCell ref="CP4:CS4"/>
    <mergeCell ref="CT4:CW4"/>
    <mergeCell ref="AH4:AK4"/>
    <mergeCell ref="AL4:AO4"/>
    <mergeCell ref="AP4:AS4"/>
    <mergeCell ref="AT4:AW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97"/>
  <sheetViews>
    <sheetView topLeftCell="A194" workbookViewId="0">
      <selection activeCell="A131" sqref="A131:A197"/>
    </sheetView>
  </sheetViews>
  <sheetFormatPr defaultRowHeight="15"/>
  <sheetData>
    <row r="1" spans="1:21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230"/>
      <c r="T1" s="230"/>
    </row>
    <row r="2" spans="1:21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230"/>
      <c r="T2" s="230"/>
    </row>
    <row r="3" spans="1:21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230"/>
      <c r="T3" s="230"/>
    </row>
    <row r="4" spans="1:21" ht="18.75">
      <c r="A4" s="670" t="s">
        <v>1741</v>
      </c>
      <c r="B4" s="670"/>
      <c r="C4" s="670"/>
      <c r="D4" s="670"/>
      <c r="E4" s="670"/>
      <c r="F4" s="670"/>
      <c r="G4" s="670"/>
      <c r="H4" s="193"/>
      <c r="I4" s="193"/>
      <c r="J4" s="231"/>
      <c r="K4" s="114"/>
      <c r="L4" s="115"/>
      <c r="M4" s="232"/>
      <c r="N4" s="114"/>
      <c r="O4" s="480"/>
      <c r="P4" s="194"/>
      <c r="Q4" s="233"/>
      <c r="R4" s="155" t="s">
        <v>617</v>
      </c>
      <c r="S4" s="230"/>
      <c r="T4" s="230"/>
    </row>
    <row r="5" spans="1:21" ht="15.75">
      <c r="A5" s="121"/>
      <c r="B5" s="118"/>
      <c r="C5" s="118"/>
      <c r="D5" s="118"/>
      <c r="E5" s="33"/>
      <c r="F5" s="195"/>
      <c r="G5" s="195"/>
      <c r="H5" s="195"/>
      <c r="I5" s="195"/>
      <c r="J5" s="33"/>
      <c r="K5" s="121"/>
      <c r="L5" s="121"/>
      <c r="M5" s="234"/>
      <c r="N5" s="121"/>
      <c r="O5" s="118"/>
      <c r="P5" s="118"/>
      <c r="Q5" s="677" t="s">
        <v>618</v>
      </c>
      <c r="R5" s="677"/>
      <c r="S5" s="230"/>
      <c r="T5" s="230"/>
    </row>
    <row r="6" spans="1:21" ht="15.75">
      <c r="A6" s="671" t="s">
        <v>619</v>
      </c>
      <c r="B6" s="671"/>
      <c r="C6" s="671"/>
      <c r="D6" s="118"/>
      <c r="E6" s="33"/>
      <c r="F6" s="195"/>
      <c r="G6" s="195"/>
      <c r="H6" s="195"/>
      <c r="I6" s="195"/>
      <c r="J6" s="33"/>
      <c r="K6" s="121"/>
      <c r="L6" s="121"/>
      <c r="M6" s="234"/>
      <c r="N6" s="121"/>
      <c r="O6" s="118"/>
      <c r="P6" s="676" t="s">
        <v>620</v>
      </c>
      <c r="Q6" s="676"/>
      <c r="R6" s="676"/>
      <c r="S6" s="230"/>
      <c r="T6" s="230"/>
    </row>
    <row r="7" spans="1:21" ht="63">
      <c r="A7" s="235" t="s">
        <v>174</v>
      </c>
      <c r="B7" s="236" t="s">
        <v>175</v>
      </c>
      <c r="C7" s="236" t="s">
        <v>176</v>
      </c>
      <c r="D7" s="236" t="s">
        <v>177</v>
      </c>
      <c r="E7" s="236" t="s">
        <v>178</v>
      </c>
      <c r="F7" s="236" t="s">
        <v>9</v>
      </c>
      <c r="G7" s="236" t="s">
        <v>179</v>
      </c>
      <c r="H7" s="236" t="s">
        <v>180</v>
      </c>
      <c r="I7" s="236" t="s">
        <v>181</v>
      </c>
      <c r="J7" s="236" t="s">
        <v>182</v>
      </c>
      <c r="K7" s="236" t="s">
        <v>183</v>
      </c>
      <c r="L7" s="218" t="s">
        <v>1820</v>
      </c>
      <c r="M7" s="236" t="s">
        <v>185</v>
      </c>
      <c r="N7" s="236" t="s">
        <v>186</v>
      </c>
      <c r="O7" s="236" t="s">
        <v>187</v>
      </c>
      <c r="P7" s="236" t="s">
        <v>186</v>
      </c>
      <c r="Q7" s="236" t="s">
        <v>185</v>
      </c>
      <c r="R7" s="236" t="s">
        <v>187</v>
      </c>
      <c r="S7" s="237" t="s">
        <v>1742</v>
      </c>
      <c r="T7" s="237" t="s">
        <v>1743</v>
      </c>
      <c r="U7" s="238" t="s">
        <v>1821</v>
      </c>
    </row>
    <row r="8" spans="1:21" ht="60">
      <c r="A8" s="37">
        <v>1</v>
      </c>
      <c r="B8" s="37"/>
      <c r="C8" s="102" t="s">
        <v>2210</v>
      </c>
      <c r="D8" s="498" t="s">
        <v>2709</v>
      </c>
      <c r="E8" s="66" t="s">
        <v>2710</v>
      </c>
      <c r="F8" s="37" t="s">
        <v>191</v>
      </c>
      <c r="G8" s="499" t="s">
        <v>2711</v>
      </c>
      <c r="H8" s="107" t="s">
        <v>32</v>
      </c>
      <c r="I8" s="500" t="s">
        <v>5</v>
      </c>
      <c r="J8" s="102" t="s">
        <v>2712</v>
      </c>
      <c r="K8" s="37">
        <v>50000</v>
      </c>
      <c r="L8" s="37">
        <v>31500</v>
      </c>
      <c r="M8" s="37" t="s">
        <v>2205</v>
      </c>
      <c r="N8" s="86">
        <v>35000</v>
      </c>
      <c r="O8" s="37">
        <v>20</v>
      </c>
      <c r="P8" s="86">
        <v>35000</v>
      </c>
      <c r="Q8" s="37" t="s">
        <v>2713</v>
      </c>
      <c r="R8" s="37">
        <v>20</v>
      </c>
      <c r="S8" s="501" t="s">
        <v>2714</v>
      </c>
      <c r="T8" s="501" t="s">
        <v>2715</v>
      </c>
      <c r="U8" s="490" t="s">
        <v>2716</v>
      </c>
    </row>
    <row r="9" spans="1:21" ht="60">
      <c r="A9" s="37">
        <v>2</v>
      </c>
      <c r="B9" s="37"/>
      <c r="C9" s="102" t="s">
        <v>2717</v>
      </c>
      <c r="D9" s="498" t="s">
        <v>2718</v>
      </c>
      <c r="E9" s="66" t="s">
        <v>2719</v>
      </c>
      <c r="F9" s="37" t="s">
        <v>191</v>
      </c>
      <c r="G9" s="499" t="s">
        <v>2711</v>
      </c>
      <c r="H9" s="107" t="s">
        <v>32</v>
      </c>
      <c r="I9" s="107" t="s">
        <v>6</v>
      </c>
      <c r="J9" s="102" t="s">
        <v>2603</v>
      </c>
      <c r="K9" s="37">
        <v>50000</v>
      </c>
      <c r="L9" s="37">
        <v>31500</v>
      </c>
      <c r="M9" s="37" t="s">
        <v>2205</v>
      </c>
      <c r="N9" s="86">
        <v>35000</v>
      </c>
      <c r="O9" s="37">
        <v>20</v>
      </c>
      <c r="P9" s="86">
        <v>35000</v>
      </c>
      <c r="Q9" s="37" t="s">
        <v>2713</v>
      </c>
      <c r="R9" s="37">
        <v>20</v>
      </c>
      <c r="S9" s="244" t="s">
        <v>2720</v>
      </c>
      <c r="T9" s="501" t="s">
        <v>2721</v>
      </c>
      <c r="U9" s="490" t="s">
        <v>2722</v>
      </c>
    </row>
    <row r="10" spans="1:21" ht="45">
      <c r="A10" s="37">
        <v>3</v>
      </c>
      <c r="B10" s="37"/>
      <c r="C10" s="102" t="s">
        <v>2723</v>
      </c>
      <c r="D10" s="498" t="s">
        <v>2724</v>
      </c>
      <c r="E10" s="66" t="s">
        <v>2725</v>
      </c>
      <c r="F10" s="37" t="s">
        <v>191</v>
      </c>
      <c r="G10" s="499" t="s">
        <v>2711</v>
      </c>
      <c r="H10" s="107" t="s">
        <v>32</v>
      </c>
      <c r="I10" s="107" t="s">
        <v>6</v>
      </c>
      <c r="J10" s="102" t="s">
        <v>2726</v>
      </c>
      <c r="K10" s="37">
        <v>100000</v>
      </c>
      <c r="L10" s="37">
        <v>63000</v>
      </c>
      <c r="M10" s="37" t="s">
        <v>2205</v>
      </c>
      <c r="N10" s="86">
        <v>70000</v>
      </c>
      <c r="O10" s="37">
        <v>20</v>
      </c>
      <c r="P10" s="86">
        <v>70000</v>
      </c>
      <c r="Q10" s="37" t="s">
        <v>2713</v>
      </c>
      <c r="R10" s="37">
        <v>20</v>
      </c>
      <c r="S10" s="244" t="s">
        <v>2727</v>
      </c>
      <c r="T10" s="501" t="s">
        <v>2728</v>
      </c>
      <c r="U10" s="490" t="s">
        <v>2729</v>
      </c>
    </row>
    <row r="11" spans="1:21" ht="45">
      <c r="A11" s="37">
        <v>4</v>
      </c>
      <c r="B11" s="37"/>
      <c r="C11" s="102" t="s">
        <v>2730</v>
      </c>
      <c r="D11" s="498" t="s">
        <v>2731</v>
      </c>
      <c r="E11" s="66" t="s">
        <v>2732</v>
      </c>
      <c r="F11" s="37" t="s">
        <v>191</v>
      </c>
      <c r="G11" s="499" t="s">
        <v>2711</v>
      </c>
      <c r="H11" s="107" t="s">
        <v>32</v>
      </c>
      <c r="I11" s="107" t="s">
        <v>6</v>
      </c>
      <c r="J11" s="102" t="s">
        <v>2733</v>
      </c>
      <c r="K11" s="37">
        <v>50000</v>
      </c>
      <c r="L11" s="37">
        <v>31500</v>
      </c>
      <c r="M11" s="37" t="s">
        <v>2205</v>
      </c>
      <c r="N11" s="86">
        <v>35000</v>
      </c>
      <c r="O11" s="37">
        <v>20</v>
      </c>
      <c r="P11" s="86">
        <v>35000</v>
      </c>
      <c r="Q11" s="37" t="s">
        <v>2713</v>
      </c>
      <c r="R11" s="37">
        <v>20</v>
      </c>
      <c r="S11" s="66">
        <v>83019354907</v>
      </c>
      <c r="T11" s="501" t="s">
        <v>2734</v>
      </c>
      <c r="U11" s="490" t="s">
        <v>2735</v>
      </c>
    </row>
    <row r="12" spans="1:21" ht="30">
      <c r="A12" s="37">
        <v>5</v>
      </c>
      <c r="B12" s="37"/>
      <c r="C12" s="102" t="s">
        <v>2736</v>
      </c>
      <c r="D12" s="498" t="s">
        <v>2406</v>
      </c>
      <c r="E12" s="66" t="s">
        <v>2737</v>
      </c>
      <c r="F12" s="37" t="s">
        <v>191</v>
      </c>
      <c r="G12" s="499" t="s">
        <v>2711</v>
      </c>
      <c r="H12" s="107" t="s">
        <v>48</v>
      </c>
      <c r="I12" s="107" t="s">
        <v>6</v>
      </c>
      <c r="J12" s="102" t="s">
        <v>2738</v>
      </c>
      <c r="K12" s="37">
        <v>50000</v>
      </c>
      <c r="L12" s="37">
        <v>31500</v>
      </c>
      <c r="M12" s="37" t="s">
        <v>2205</v>
      </c>
      <c r="N12" s="86">
        <v>35000</v>
      </c>
      <c r="O12" s="37">
        <v>20</v>
      </c>
      <c r="P12" s="86">
        <v>35000</v>
      </c>
      <c r="Q12" s="37" t="s">
        <v>2713</v>
      </c>
      <c r="R12" s="37">
        <v>20</v>
      </c>
      <c r="S12" s="244" t="s">
        <v>2739</v>
      </c>
      <c r="T12" s="501" t="s">
        <v>2740</v>
      </c>
      <c r="U12" s="490" t="s">
        <v>2741</v>
      </c>
    </row>
    <row r="13" spans="1:21" ht="30">
      <c r="A13" s="37">
        <v>6</v>
      </c>
      <c r="B13" s="37"/>
      <c r="C13" s="102" t="s">
        <v>2672</v>
      </c>
      <c r="D13" s="498" t="s">
        <v>2742</v>
      </c>
      <c r="E13" s="66" t="s">
        <v>2743</v>
      </c>
      <c r="F13" s="37" t="s">
        <v>191</v>
      </c>
      <c r="G13" s="499" t="s">
        <v>2711</v>
      </c>
      <c r="H13" s="107" t="s">
        <v>48</v>
      </c>
      <c r="I13" s="107" t="s">
        <v>6</v>
      </c>
      <c r="J13" s="102" t="s">
        <v>2744</v>
      </c>
      <c r="K13" s="37">
        <v>50000</v>
      </c>
      <c r="L13" s="37">
        <v>31500</v>
      </c>
      <c r="M13" s="37" t="s">
        <v>2205</v>
      </c>
      <c r="N13" s="86">
        <v>35000</v>
      </c>
      <c r="O13" s="37">
        <v>20</v>
      </c>
      <c r="P13" s="86">
        <v>35000</v>
      </c>
      <c r="Q13" s="37" t="s">
        <v>2713</v>
      </c>
      <c r="R13" s="37">
        <v>20</v>
      </c>
      <c r="S13" s="66">
        <v>61145993566</v>
      </c>
      <c r="T13" s="501" t="s">
        <v>2745</v>
      </c>
      <c r="U13" s="490" t="s">
        <v>2746</v>
      </c>
    </row>
    <row r="14" spans="1:21" ht="45">
      <c r="A14" s="37">
        <v>7</v>
      </c>
      <c r="B14" s="37"/>
      <c r="C14" s="102" t="s">
        <v>2747</v>
      </c>
      <c r="D14" s="498" t="s">
        <v>2748</v>
      </c>
      <c r="E14" s="66" t="s">
        <v>2749</v>
      </c>
      <c r="F14" s="37" t="s">
        <v>191</v>
      </c>
      <c r="G14" s="499" t="s">
        <v>2711</v>
      </c>
      <c r="H14" s="107" t="s">
        <v>32</v>
      </c>
      <c r="I14" s="107" t="s">
        <v>6</v>
      </c>
      <c r="J14" s="102" t="s">
        <v>2603</v>
      </c>
      <c r="K14" s="37">
        <v>50000</v>
      </c>
      <c r="L14" s="37">
        <v>31500</v>
      </c>
      <c r="M14" s="37" t="s">
        <v>2205</v>
      </c>
      <c r="N14" s="86">
        <v>35000</v>
      </c>
      <c r="O14" s="37">
        <v>20</v>
      </c>
      <c r="P14" s="86">
        <v>35000</v>
      </c>
      <c r="Q14" s="37" t="s">
        <v>2713</v>
      </c>
      <c r="R14" s="37">
        <v>20</v>
      </c>
      <c r="S14" s="244" t="s">
        <v>2750</v>
      </c>
      <c r="T14" s="501" t="s">
        <v>2751</v>
      </c>
      <c r="U14" s="490" t="s">
        <v>2752</v>
      </c>
    </row>
    <row r="15" spans="1:21" ht="45">
      <c r="A15" s="37">
        <v>8</v>
      </c>
      <c r="B15" s="37"/>
      <c r="C15" s="102" t="s">
        <v>2753</v>
      </c>
      <c r="D15" s="498" t="s">
        <v>2754</v>
      </c>
      <c r="E15" s="66" t="s">
        <v>2755</v>
      </c>
      <c r="F15" s="37" t="s">
        <v>191</v>
      </c>
      <c r="G15" s="499" t="s">
        <v>2711</v>
      </c>
      <c r="H15" s="107" t="s">
        <v>48</v>
      </c>
      <c r="I15" s="107" t="s">
        <v>6</v>
      </c>
      <c r="J15" s="102" t="s">
        <v>2756</v>
      </c>
      <c r="K15" s="37">
        <v>50000</v>
      </c>
      <c r="L15" s="37">
        <v>31500</v>
      </c>
      <c r="M15" s="37" t="s">
        <v>2205</v>
      </c>
      <c r="N15" s="86">
        <v>35000</v>
      </c>
      <c r="O15" s="37">
        <v>20</v>
      </c>
      <c r="P15" s="86">
        <v>35000</v>
      </c>
      <c r="Q15" s="37" t="s">
        <v>2713</v>
      </c>
      <c r="R15" s="37">
        <v>20</v>
      </c>
      <c r="S15" s="501" t="s">
        <v>2757</v>
      </c>
      <c r="T15" s="501" t="s">
        <v>2758</v>
      </c>
      <c r="U15" s="490" t="s">
        <v>2759</v>
      </c>
    </row>
    <row r="16" spans="1:21" ht="30">
      <c r="A16" s="37">
        <v>9</v>
      </c>
      <c r="B16" s="37"/>
      <c r="C16" s="102" t="s">
        <v>2760</v>
      </c>
      <c r="D16" s="498" t="s">
        <v>2761</v>
      </c>
      <c r="E16" s="66" t="s">
        <v>2762</v>
      </c>
      <c r="F16" s="37" t="s">
        <v>191</v>
      </c>
      <c r="G16" s="499" t="s">
        <v>2711</v>
      </c>
      <c r="H16" s="107" t="s">
        <v>32</v>
      </c>
      <c r="I16" s="500" t="s">
        <v>5</v>
      </c>
      <c r="J16" s="102" t="s">
        <v>2763</v>
      </c>
      <c r="K16" s="37">
        <v>50000</v>
      </c>
      <c r="L16" s="37">
        <v>31500</v>
      </c>
      <c r="M16" s="37" t="s">
        <v>2205</v>
      </c>
      <c r="N16" s="86">
        <v>35000</v>
      </c>
      <c r="O16" s="37">
        <v>20</v>
      </c>
      <c r="P16" s="86">
        <v>35000</v>
      </c>
      <c r="Q16" s="37" t="s">
        <v>2713</v>
      </c>
      <c r="R16" s="37">
        <v>20</v>
      </c>
      <c r="S16" s="501" t="s">
        <v>2764</v>
      </c>
      <c r="T16" s="501" t="s">
        <v>2765</v>
      </c>
      <c r="U16" s="490" t="s">
        <v>2766</v>
      </c>
    </row>
    <row r="17" spans="1:21" ht="45">
      <c r="A17" s="37">
        <v>10</v>
      </c>
      <c r="B17" s="37"/>
      <c r="C17" s="102" t="s">
        <v>2767</v>
      </c>
      <c r="D17" s="498" t="s">
        <v>2768</v>
      </c>
      <c r="E17" s="66" t="s">
        <v>2755</v>
      </c>
      <c r="F17" s="37" t="s">
        <v>191</v>
      </c>
      <c r="G17" s="499" t="s">
        <v>2711</v>
      </c>
      <c r="H17" s="107" t="s">
        <v>32</v>
      </c>
      <c r="I17" s="107" t="s">
        <v>6</v>
      </c>
      <c r="J17" s="102" t="s">
        <v>2744</v>
      </c>
      <c r="K17" s="37">
        <v>50000</v>
      </c>
      <c r="L17" s="37">
        <v>31500</v>
      </c>
      <c r="M17" s="37" t="s">
        <v>2205</v>
      </c>
      <c r="N17" s="86">
        <v>35000</v>
      </c>
      <c r="O17" s="37">
        <v>20</v>
      </c>
      <c r="P17" s="86">
        <v>35000</v>
      </c>
      <c r="Q17" s="37" t="s">
        <v>2713</v>
      </c>
      <c r="R17" s="37">
        <v>20</v>
      </c>
      <c r="S17" s="501" t="s">
        <v>2769</v>
      </c>
      <c r="T17" s="501" t="s">
        <v>2770</v>
      </c>
      <c r="U17" s="490" t="s">
        <v>2771</v>
      </c>
    </row>
    <row r="18" spans="1:21" ht="60">
      <c r="A18" s="37">
        <v>11</v>
      </c>
      <c r="B18" s="37"/>
      <c r="C18" s="102" t="s">
        <v>2772</v>
      </c>
      <c r="D18" s="498" t="s">
        <v>2773</v>
      </c>
      <c r="E18" s="66" t="s">
        <v>2774</v>
      </c>
      <c r="F18" s="37" t="s">
        <v>191</v>
      </c>
      <c r="G18" s="499" t="s">
        <v>2711</v>
      </c>
      <c r="H18" s="107" t="s">
        <v>32</v>
      </c>
      <c r="I18" s="107" t="s">
        <v>6</v>
      </c>
      <c r="J18" s="102" t="s">
        <v>2775</v>
      </c>
      <c r="K18" s="37">
        <v>100000</v>
      </c>
      <c r="L18" s="37">
        <v>63000</v>
      </c>
      <c r="M18" s="37" t="s">
        <v>2205</v>
      </c>
      <c r="N18" s="86">
        <v>70000</v>
      </c>
      <c r="O18" s="37">
        <v>20</v>
      </c>
      <c r="P18" s="86">
        <v>70000</v>
      </c>
      <c r="Q18" s="37" t="s">
        <v>2713</v>
      </c>
      <c r="R18" s="37">
        <v>20</v>
      </c>
      <c r="S18" s="501" t="s">
        <v>2776</v>
      </c>
      <c r="T18" s="501" t="s">
        <v>2777</v>
      </c>
      <c r="U18" s="490" t="s">
        <v>2778</v>
      </c>
    </row>
    <row r="19" spans="1:21" ht="45">
      <c r="A19" s="37">
        <v>12</v>
      </c>
      <c r="B19" s="37"/>
      <c r="C19" s="102" t="s">
        <v>2779</v>
      </c>
      <c r="D19" s="498" t="s">
        <v>2780</v>
      </c>
      <c r="E19" s="66" t="s">
        <v>2781</v>
      </c>
      <c r="F19" s="37" t="s">
        <v>191</v>
      </c>
      <c r="G19" s="499" t="s">
        <v>2711</v>
      </c>
      <c r="H19" s="107" t="s">
        <v>32</v>
      </c>
      <c r="I19" s="107" t="s">
        <v>6</v>
      </c>
      <c r="J19" s="102" t="s">
        <v>2782</v>
      </c>
      <c r="K19" s="37">
        <v>50000</v>
      </c>
      <c r="L19" s="37">
        <v>31500</v>
      </c>
      <c r="M19" s="37" t="s">
        <v>2205</v>
      </c>
      <c r="N19" s="86">
        <v>35000</v>
      </c>
      <c r="O19" s="37">
        <v>20</v>
      </c>
      <c r="P19" s="86">
        <v>35000</v>
      </c>
      <c r="Q19" s="37" t="s">
        <v>2713</v>
      </c>
      <c r="R19" s="37">
        <v>20</v>
      </c>
      <c r="S19" s="501" t="s">
        <v>2783</v>
      </c>
      <c r="T19" s="501" t="s">
        <v>2784</v>
      </c>
      <c r="U19" s="490" t="s">
        <v>2785</v>
      </c>
    </row>
    <row r="20" spans="1:21" ht="30">
      <c r="A20" s="37">
        <v>13</v>
      </c>
      <c r="B20" s="37"/>
      <c r="C20" s="102" t="s">
        <v>2786</v>
      </c>
      <c r="D20" s="498" t="s">
        <v>2787</v>
      </c>
      <c r="E20" s="66" t="s">
        <v>2762</v>
      </c>
      <c r="F20" s="37" t="s">
        <v>191</v>
      </c>
      <c r="G20" s="499" t="s">
        <v>2711</v>
      </c>
      <c r="H20" s="107" t="s">
        <v>32</v>
      </c>
      <c r="I20" s="500" t="s">
        <v>5</v>
      </c>
      <c r="J20" s="102" t="s">
        <v>2744</v>
      </c>
      <c r="K20" s="37">
        <v>50000</v>
      </c>
      <c r="L20" s="37">
        <v>31500</v>
      </c>
      <c r="M20" s="37" t="s">
        <v>2205</v>
      </c>
      <c r="N20" s="86">
        <v>35000</v>
      </c>
      <c r="O20" s="37">
        <v>20</v>
      </c>
      <c r="P20" s="86">
        <v>35000</v>
      </c>
      <c r="Q20" s="37" t="s">
        <v>2713</v>
      </c>
      <c r="R20" s="37">
        <v>20</v>
      </c>
      <c r="S20" s="501" t="s">
        <v>2788</v>
      </c>
      <c r="T20" s="501" t="s">
        <v>2789</v>
      </c>
      <c r="U20" s="490" t="s">
        <v>2790</v>
      </c>
    </row>
    <row r="21" spans="1:21" ht="30">
      <c r="A21" s="37">
        <v>14</v>
      </c>
      <c r="B21" s="37"/>
      <c r="C21" s="102" t="s">
        <v>2791</v>
      </c>
      <c r="D21" s="498" t="s">
        <v>2792</v>
      </c>
      <c r="E21" s="102" t="s">
        <v>2793</v>
      </c>
      <c r="F21" s="37" t="s">
        <v>191</v>
      </c>
      <c r="G21" s="499" t="s">
        <v>2711</v>
      </c>
      <c r="H21" s="107" t="s">
        <v>32</v>
      </c>
      <c r="I21" s="107" t="s">
        <v>6</v>
      </c>
      <c r="J21" s="102" t="s">
        <v>2744</v>
      </c>
      <c r="K21" s="37">
        <v>50000</v>
      </c>
      <c r="L21" s="37">
        <v>31500</v>
      </c>
      <c r="M21" s="37" t="s">
        <v>2205</v>
      </c>
      <c r="N21" s="502">
        <v>35000</v>
      </c>
      <c r="O21" s="37">
        <v>20</v>
      </c>
      <c r="P21" s="502">
        <v>35000</v>
      </c>
      <c r="Q21" s="37" t="s">
        <v>2713</v>
      </c>
      <c r="R21" s="37">
        <v>20</v>
      </c>
      <c r="S21" s="501" t="s">
        <v>2794</v>
      </c>
      <c r="T21" s="501" t="s">
        <v>2795</v>
      </c>
      <c r="U21" s="503" t="s">
        <v>2796</v>
      </c>
    </row>
    <row r="22" spans="1:21" ht="45">
      <c r="A22" s="37">
        <v>15</v>
      </c>
      <c r="B22" s="37"/>
      <c r="C22" s="102" t="s">
        <v>2797</v>
      </c>
      <c r="D22" s="498" t="s">
        <v>2798</v>
      </c>
      <c r="E22" s="102" t="s">
        <v>2799</v>
      </c>
      <c r="F22" s="37" t="s">
        <v>191</v>
      </c>
      <c r="G22" s="86" t="s">
        <v>2711</v>
      </c>
      <c r="H22" s="107" t="s">
        <v>32</v>
      </c>
      <c r="I22" s="107" t="s">
        <v>6</v>
      </c>
      <c r="J22" s="102" t="s">
        <v>2800</v>
      </c>
      <c r="K22" s="37">
        <v>200000</v>
      </c>
      <c r="L22" s="37">
        <v>126000</v>
      </c>
      <c r="M22" s="37" t="s">
        <v>2205</v>
      </c>
      <c r="N22" s="502">
        <v>140000</v>
      </c>
      <c r="O22" s="37">
        <v>20</v>
      </c>
      <c r="P22" s="502">
        <v>140000</v>
      </c>
      <c r="Q22" s="37" t="s">
        <v>2713</v>
      </c>
      <c r="R22" s="37">
        <v>20</v>
      </c>
      <c r="S22" s="501" t="s">
        <v>2801</v>
      </c>
      <c r="T22" s="501" t="s">
        <v>2802</v>
      </c>
      <c r="U22" s="503" t="s">
        <v>2803</v>
      </c>
    </row>
    <row r="23" spans="1:21" ht="60">
      <c r="A23" s="37">
        <v>16</v>
      </c>
      <c r="B23" s="37"/>
      <c r="C23" s="102" t="s">
        <v>2804</v>
      </c>
      <c r="D23" s="498" t="s">
        <v>2805</v>
      </c>
      <c r="E23" s="102" t="s">
        <v>2806</v>
      </c>
      <c r="F23" s="37" t="s">
        <v>191</v>
      </c>
      <c r="G23" s="86" t="s">
        <v>2807</v>
      </c>
      <c r="H23" s="107" t="s">
        <v>32</v>
      </c>
      <c r="I23" s="107" t="s">
        <v>6</v>
      </c>
      <c r="J23" s="102" t="s">
        <v>2808</v>
      </c>
      <c r="K23" s="37">
        <v>50000</v>
      </c>
      <c r="L23" s="37">
        <v>31500</v>
      </c>
      <c r="M23" s="37" t="s">
        <v>2205</v>
      </c>
      <c r="N23" s="502">
        <v>35000</v>
      </c>
      <c r="O23" s="37">
        <v>20</v>
      </c>
      <c r="P23" s="502">
        <v>35000</v>
      </c>
      <c r="Q23" s="37" t="s">
        <v>2713</v>
      </c>
      <c r="R23" s="37">
        <v>20</v>
      </c>
      <c r="S23" s="501" t="s">
        <v>2809</v>
      </c>
      <c r="T23" s="501" t="s">
        <v>2810</v>
      </c>
      <c r="U23" s="490" t="s">
        <v>2811</v>
      </c>
    </row>
    <row r="24" spans="1:21" ht="60">
      <c r="A24" s="37">
        <v>17</v>
      </c>
      <c r="B24" s="37"/>
      <c r="C24" s="102" t="s">
        <v>2812</v>
      </c>
      <c r="D24" s="498" t="s">
        <v>2813</v>
      </c>
      <c r="E24" s="102" t="s">
        <v>2814</v>
      </c>
      <c r="F24" s="37" t="s">
        <v>191</v>
      </c>
      <c r="G24" s="86" t="s">
        <v>2711</v>
      </c>
      <c r="H24" s="107" t="s">
        <v>32</v>
      </c>
      <c r="I24" s="107" t="s">
        <v>6</v>
      </c>
      <c r="J24" s="102" t="s">
        <v>2815</v>
      </c>
      <c r="K24" s="37">
        <v>100000</v>
      </c>
      <c r="L24" s="37">
        <v>63000</v>
      </c>
      <c r="M24" s="37" t="s">
        <v>2205</v>
      </c>
      <c r="N24" s="502">
        <v>70000</v>
      </c>
      <c r="O24" s="37">
        <v>20</v>
      </c>
      <c r="P24" s="502">
        <v>70000</v>
      </c>
      <c r="Q24" s="37" t="s">
        <v>2713</v>
      </c>
      <c r="R24" s="37">
        <v>20</v>
      </c>
      <c r="S24" s="501" t="s">
        <v>2816</v>
      </c>
      <c r="T24" s="501" t="s">
        <v>2817</v>
      </c>
      <c r="U24" s="503" t="s">
        <v>2818</v>
      </c>
    </row>
    <row r="25" spans="1:21" ht="60">
      <c r="A25" s="37">
        <v>18</v>
      </c>
      <c r="B25" s="37"/>
      <c r="C25" s="102" t="s">
        <v>2819</v>
      </c>
      <c r="D25" s="498" t="s">
        <v>2820</v>
      </c>
      <c r="E25" s="102" t="s">
        <v>2821</v>
      </c>
      <c r="F25" s="37" t="s">
        <v>191</v>
      </c>
      <c r="G25" s="86" t="s">
        <v>2711</v>
      </c>
      <c r="H25" s="107" t="s">
        <v>32</v>
      </c>
      <c r="I25" s="107" t="s">
        <v>6</v>
      </c>
      <c r="J25" s="102" t="s">
        <v>2822</v>
      </c>
      <c r="K25" s="37">
        <v>50000</v>
      </c>
      <c r="L25" s="37">
        <v>31500</v>
      </c>
      <c r="M25" s="37" t="s">
        <v>2205</v>
      </c>
      <c r="N25" s="502">
        <v>35000</v>
      </c>
      <c r="O25" s="37">
        <v>20</v>
      </c>
      <c r="P25" s="502">
        <v>35000</v>
      </c>
      <c r="Q25" s="37" t="s">
        <v>2713</v>
      </c>
      <c r="R25" s="37">
        <v>20</v>
      </c>
      <c r="S25" s="501" t="s">
        <v>2823</v>
      </c>
      <c r="T25" s="501" t="s">
        <v>2824</v>
      </c>
      <c r="U25" s="503" t="s">
        <v>2825</v>
      </c>
    </row>
    <row r="26" spans="1:21" ht="45">
      <c r="A26" s="37">
        <v>19</v>
      </c>
      <c r="B26" s="37"/>
      <c r="C26" s="102" t="s">
        <v>2826</v>
      </c>
      <c r="D26" s="498" t="s">
        <v>2827</v>
      </c>
      <c r="E26" s="102" t="s">
        <v>2828</v>
      </c>
      <c r="F26" s="37" t="s">
        <v>191</v>
      </c>
      <c r="G26" s="86" t="s">
        <v>2711</v>
      </c>
      <c r="H26" s="107" t="s">
        <v>32</v>
      </c>
      <c r="I26" s="107" t="s">
        <v>6</v>
      </c>
      <c r="J26" s="102" t="s">
        <v>2603</v>
      </c>
      <c r="K26" s="37">
        <v>50000</v>
      </c>
      <c r="L26" s="37">
        <v>31500</v>
      </c>
      <c r="M26" s="37" t="s">
        <v>2205</v>
      </c>
      <c r="N26" s="502">
        <v>35000</v>
      </c>
      <c r="O26" s="37">
        <v>20</v>
      </c>
      <c r="P26" s="502">
        <v>35000</v>
      </c>
      <c r="Q26" s="37" t="s">
        <v>2713</v>
      </c>
      <c r="R26" s="37">
        <v>20</v>
      </c>
      <c r="S26" s="501" t="s">
        <v>2829</v>
      </c>
      <c r="T26" s="501" t="s">
        <v>2830</v>
      </c>
      <c r="U26" s="503" t="s">
        <v>2831</v>
      </c>
    </row>
    <row r="27" spans="1:21" ht="30">
      <c r="A27" s="37">
        <v>20</v>
      </c>
      <c r="B27" s="37"/>
      <c r="C27" s="102" t="s">
        <v>1553</v>
      </c>
      <c r="D27" s="498" t="s">
        <v>2832</v>
      </c>
      <c r="E27" s="102" t="s">
        <v>2833</v>
      </c>
      <c r="F27" s="37" t="s">
        <v>191</v>
      </c>
      <c r="G27" s="86" t="s">
        <v>2711</v>
      </c>
      <c r="H27" s="107" t="s">
        <v>32</v>
      </c>
      <c r="I27" s="107" t="s">
        <v>6</v>
      </c>
      <c r="J27" s="102" t="s">
        <v>2834</v>
      </c>
      <c r="K27" s="37">
        <v>30000</v>
      </c>
      <c r="L27" s="37">
        <v>18900</v>
      </c>
      <c r="M27" s="37" t="s">
        <v>2205</v>
      </c>
      <c r="N27" s="502">
        <v>21000</v>
      </c>
      <c r="O27" s="37">
        <v>20</v>
      </c>
      <c r="P27" s="502">
        <v>21000</v>
      </c>
      <c r="Q27" s="37" t="s">
        <v>2713</v>
      </c>
      <c r="R27" s="37">
        <v>20</v>
      </c>
      <c r="S27" s="244" t="s">
        <v>2835</v>
      </c>
      <c r="T27" s="501" t="s">
        <v>2836</v>
      </c>
      <c r="U27" s="503" t="s">
        <v>2837</v>
      </c>
    </row>
    <row r="28" spans="1:21" ht="30">
      <c r="A28" s="37">
        <v>21</v>
      </c>
      <c r="B28" s="37"/>
      <c r="C28" s="102" t="s">
        <v>2838</v>
      </c>
      <c r="D28" s="498" t="s">
        <v>2839</v>
      </c>
      <c r="E28" s="102" t="s">
        <v>2840</v>
      </c>
      <c r="F28" s="37" t="s">
        <v>191</v>
      </c>
      <c r="G28" s="86" t="s">
        <v>2711</v>
      </c>
      <c r="H28" s="107" t="s">
        <v>32</v>
      </c>
      <c r="I28" s="107" t="s">
        <v>6</v>
      </c>
      <c r="J28" s="102" t="s">
        <v>2841</v>
      </c>
      <c r="K28" s="37">
        <v>100000</v>
      </c>
      <c r="L28" s="37">
        <v>63000</v>
      </c>
      <c r="M28" s="37" t="s">
        <v>2205</v>
      </c>
      <c r="N28" s="502">
        <v>70000</v>
      </c>
      <c r="O28" s="37">
        <v>20</v>
      </c>
      <c r="P28" s="502">
        <v>70000</v>
      </c>
      <c r="Q28" s="37" t="s">
        <v>2713</v>
      </c>
      <c r="R28" s="37">
        <v>20</v>
      </c>
      <c r="S28" s="244" t="s">
        <v>2842</v>
      </c>
      <c r="T28" s="501" t="s">
        <v>2843</v>
      </c>
      <c r="U28" s="503" t="s">
        <v>2844</v>
      </c>
    </row>
    <row r="29" spans="1:21" ht="30">
      <c r="A29" s="37">
        <v>22</v>
      </c>
      <c r="B29" s="37"/>
      <c r="C29" s="102" t="s">
        <v>2845</v>
      </c>
      <c r="D29" s="498" t="s">
        <v>2846</v>
      </c>
      <c r="E29" s="102" t="s">
        <v>2847</v>
      </c>
      <c r="F29" s="37" t="s">
        <v>191</v>
      </c>
      <c r="G29" s="86" t="s">
        <v>2711</v>
      </c>
      <c r="H29" s="107" t="s">
        <v>32</v>
      </c>
      <c r="I29" s="107" t="s">
        <v>6</v>
      </c>
      <c r="J29" s="102" t="s">
        <v>2848</v>
      </c>
      <c r="K29" s="37">
        <v>50000</v>
      </c>
      <c r="L29" s="37">
        <v>31500</v>
      </c>
      <c r="M29" s="37" t="s">
        <v>2205</v>
      </c>
      <c r="N29" s="502">
        <v>35000</v>
      </c>
      <c r="O29" s="37">
        <v>20</v>
      </c>
      <c r="P29" s="502">
        <v>35000</v>
      </c>
      <c r="Q29" s="37" t="s">
        <v>2713</v>
      </c>
      <c r="R29" s="37">
        <v>20</v>
      </c>
      <c r="S29" s="490" t="s">
        <v>2849</v>
      </c>
      <c r="T29" s="501" t="s">
        <v>2850</v>
      </c>
      <c r="U29" s="503" t="s">
        <v>2851</v>
      </c>
    </row>
    <row r="30" spans="1:21" ht="30">
      <c r="A30" s="37">
        <v>23</v>
      </c>
      <c r="B30" s="37"/>
      <c r="C30" s="102" t="s">
        <v>2852</v>
      </c>
      <c r="D30" s="498" t="s">
        <v>2853</v>
      </c>
      <c r="E30" s="243" t="s">
        <v>2854</v>
      </c>
      <c r="F30" s="37" t="s">
        <v>191</v>
      </c>
      <c r="G30" s="499" t="s">
        <v>2711</v>
      </c>
      <c r="H30" s="107" t="s">
        <v>32</v>
      </c>
      <c r="I30" s="107" t="s">
        <v>6</v>
      </c>
      <c r="J30" s="102" t="s">
        <v>2855</v>
      </c>
      <c r="K30" s="37">
        <v>70000</v>
      </c>
      <c r="L30" s="37">
        <v>44100</v>
      </c>
      <c r="M30" s="37" t="s">
        <v>2205</v>
      </c>
      <c r="N30" s="502">
        <v>49000</v>
      </c>
      <c r="O30" s="37">
        <v>20</v>
      </c>
      <c r="P30" s="502">
        <v>49000</v>
      </c>
      <c r="Q30" s="37" t="s">
        <v>2713</v>
      </c>
      <c r="R30" s="37">
        <v>20</v>
      </c>
      <c r="S30" s="501" t="s">
        <v>2856</v>
      </c>
      <c r="T30" s="501" t="s">
        <v>2857</v>
      </c>
      <c r="U30" s="503" t="s">
        <v>2858</v>
      </c>
    </row>
    <row r="31" spans="1:21" ht="30">
      <c r="A31" s="37">
        <v>24</v>
      </c>
      <c r="B31" s="37"/>
      <c r="C31" s="102" t="s">
        <v>2859</v>
      </c>
      <c r="D31" s="498" t="s">
        <v>2191</v>
      </c>
      <c r="E31" s="243" t="s">
        <v>2860</v>
      </c>
      <c r="F31" s="37" t="s">
        <v>191</v>
      </c>
      <c r="G31" s="499" t="s">
        <v>2711</v>
      </c>
      <c r="H31" s="107" t="s">
        <v>32</v>
      </c>
      <c r="I31" s="107" t="s">
        <v>6</v>
      </c>
      <c r="J31" s="102" t="s">
        <v>2861</v>
      </c>
      <c r="K31" s="37">
        <v>100000</v>
      </c>
      <c r="L31" s="37">
        <v>63000</v>
      </c>
      <c r="M31" s="37" t="s">
        <v>2205</v>
      </c>
      <c r="N31" s="502">
        <v>70000</v>
      </c>
      <c r="O31" s="37">
        <v>20</v>
      </c>
      <c r="P31" s="502">
        <v>70000</v>
      </c>
      <c r="Q31" s="37" t="s">
        <v>2713</v>
      </c>
      <c r="R31" s="37">
        <v>20</v>
      </c>
      <c r="S31" s="501" t="s">
        <v>2862</v>
      </c>
      <c r="T31" s="501" t="s">
        <v>2863</v>
      </c>
      <c r="U31" s="503" t="s">
        <v>2864</v>
      </c>
    </row>
    <row r="32" spans="1:21" ht="30">
      <c r="A32" s="37">
        <v>25</v>
      </c>
      <c r="B32" s="37"/>
      <c r="C32" s="102" t="s">
        <v>2865</v>
      </c>
      <c r="D32" s="498" t="s">
        <v>2866</v>
      </c>
      <c r="E32" s="243" t="s">
        <v>2867</v>
      </c>
      <c r="F32" s="37" t="s">
        <v>191</v>
      </c>
      <c r="G32" s="499" t="s">
        <v>2711</v>
      </c>
      <c r="H32" s="107" t="s">
        <v>32</v>
      </c>
      <c r="I32" s="107" t="s">
        <v>6</v>
      </c>
      <c r="J32" s="102" t="s">
        <v>2868</v>
      </c>
      <c r="K32" s="37">
        <v>200000</v>
      </c>
      <c r="L32" s="37">
        <v>126000</v>
      </c>
      <c r="M32" s="37" t="s">
        <v>2205</v>
      </c>
      <c r="N32" s="502">
        <v>140000</v>
      </c>
      <c r="O32" s="37">
        <v>20</v>
      </c>
      <c r="P32" s="502">
        <v>140000</v>
      </c>
      <c r="Q32" s="37" t="s">
        <v>2713</v>
      </c>
      <c r="R32" s="37">
        <v>20</v>
      </c>
      <c r="S32" s="501" t="s">
        <v>2869</v>
      </c>
      <c r="T32" s="244" t="s">
        <v>2870</v>
      </c>
      <c r="U32" s="503" t="s">
        <v>2871</v>
      </c>
    </row>
    <row r="33" spans="1:21" ht="30">
      <c r="A33" s="37">
        <v>26</v>
      </c>
      <c r="B33" s="37"/>
      <c r="C33" s="102" t="s">
        <v>2872</v>
      </c>
      <c r="D33" s="498" t="s">
        <v>2873</v>
      </c>
      <c r="E33" s="243" t="s">
        <v>2874</v>
      </c>
      <c r="F33" s="37" t="s">
        <v>191</v>
      </c>
      <c r="G33" s="499" t="s">
        <v>2711</v>
      </c>
      <c r="H33" s="107" t="s">
        <v>32</v>
      </c>
      <c r="I33" s="107" t="s">
        <v>6</v>
      </c>
      <c r="J33" s="102" t="s">
        <v>2875</v>
      </c>
      <c r="K33" s="37">
        <v>50000</v>
      </c>
      <c r="L33" s="37">
        <v>31500</v>
      </c>
      <c r="M33" s="37" t="s">
        <v>2205</v>
      </c>
      <c r="N33" s="502">
        <v>35000</v>
      </c>
      <c r="O33" s="37">
        <v>20</v>
      </c>
      <c r="P33" s="502">
        <v>35000</v>
      </c>
      <c r="Q33" s="37" t="s">
        <v>2713</v>
      </c>
      <c r="R33" s="37">
        <v>20</v>
      </c>
      <c r="S33" s="490" t="s">
        <v>2876</v>
      </c>
      <c r="T33" s="504" t="s">
        <v>2877</v>
      </c>
      <c r="U33" s="503" t="s">
        <v>2878</v>
      </c>
    </row>
    <row r="34" spans="1:21" ht="30">
      <c r="A34" s="37">
        <v>27</v>
      </c>
      <c r="B34" s="37"/>
      <c r="C34" s="102" t="s">
        <v>2879</v>
      </c>
      <c r="D34" s="498" t="s">
        <v>2304</v>
      </c>
      <c r="E34" s="243" t="s">
        <v>2880</v>
      </c>
      <c r="F34" s="37" t="s">
        <v>191</v>
      </c>
      <c r="G34" s="499" t="s">
        <v>2711</v>
      </c>
      <c r="H34" s="107" t="s">
        <v>32</v>
      </c>
      <c r="I34" s="107" t="s">
        <v>6</v>
      </c>
      <c r="J34" s="102" t="s">
        <v>2775</v>
      </c>
      <c r="K34" s="37">
        <v>50000</v>
      </c>
      <c r="L34" s="37">
        <v>31500</v>
      </c>
      <c r="M34" s="37" t="s">
        <v>2205</v>
      </c>
      <c r="N34" s="502">
        <v>35000</v>
      </c>
      <c r="O34" s="37">
        <v>20</v>
      </c>
      <c r="P34" s="502">
        <v>35000</v>
      </c>
      <c r="Q34" s="37" t="s">
        <v>2713</v>
      </c>
      <c r="R34" s="37">
        <v>20</v>
      </c>
      <c r="S34" s="244" t="s">
        <v>2881</v>
      </c>
      <c r="T34" s="244" t="s">
        <v>2882</v>
      </c>
      <c r="U34" s="503" t="s">
        <v>2883</v>
      </c>
    </row>
    <row r="35" spans="1:21" ht="45">
      <c r="A35" s="37">
        <v>28</v>
      </c>
      <c r="B35" s="37"/>
      <c r="C35" s="102" t="s">
        <v>2884</v>
      </c>
      <c r="D35" s="498" t="s">
        <v>2885</v>
      </c>
      <c r="E35" s="243" t="s">
        <v>2886</v>
      </c>
      <c r="F35" s="37" t="s">
        <v>191</v>
      </c>
      <c r="G35" s="499" t="s">
        <v>2711</v>
      </c>
      <c r="H35" s="107" t="s">
        <v>32</v>
      </c>
      <c r="I35" s="500" t="s">
        <v>5</v>
      </c>
      <c r="J35" s="102" t="s">
        <v>2887</v>
      </c>
      <c r="K35" s="37">
        <v>50000</v>
      </c>
      <c r="L35" s="37">
        <v>31500</v>
      </c>
      <c r="M35" s="37" t="s">
        <v>2205</v>
      </c>
      <c r="N35" s="502">
        <v>35000</v>
      </c>
      <c r="O35" s="37">
        <v>20</v>
      </c>
      <c r="P35" s="502">
        <v>35000</v>
      </c>
      <c r="Q35" s="37" t="s">
        <v>2713</v>
      </c>
      <c r="R35" s="37">
        <v>20</v>
      </c>
      <c r="S35" s="244" t="s">
        <v>2888</v>
      </c>
      <c r="T35" s="244" t="s">
        <v>2889</v>
      </c>
      <c r="U35" s="503" t="s">
        <v>2890</v>
      </c>
    </row>
    <row r="36" spans="1:21" ht="30">
      <c r="A36" s="37">
        <v>29</v>
      </c>
      <c r="B36" s="37"/>
      <c r="C36" s="102" t="s">
        <v>2891</v>
      </c>
      <c r="D36" s="498" t="s">
        <v>2330</v>
      </c>
      <c r="E36" s="243" t="s">
        <v>2867</v>
      </c>
      <c r="F36" s="37" t="s">
        <v>191</v>
      </c>
      <c r="G36" s="499" t="s">
        <v>2711</v>
      </c>
      <c r="H36" s="107" t="s">
        <v>32</v>
      </c>
      <c r="I36" s="107" t="s">
        <v>6</v>
      </c>
      <c r="J36" s="102" t="s">
        <v>2892</v>
      </c>
      <c r="K36" s="37">
        <v>50000</v>
      </c>
      <c r="L36" s="37">
        <v>31500</v>
      </c>
      <c r="M36" s="37" t="s">
        <v>2205</v>
      </c>
      <c r="N36" s="502">
        <v>35000</v>
      </c>
      <c r="O36" s="37">
        <v>20</v>
      </c>
      <c r="P36" s="502">
        <v>35000</v>
      </c>
      <c r="Q36" s="37" t="s">
        <v>2713</v>
      </c>
      <c r="R36" s="37">
        <v>20</v>
      </c>
      <c r="S36" s="244" t="s">
        <v>2893</v>
      </c>
      <c r="T36" s="244" t="s">
        <v>2894</v>
      </c>
      <c r="U36" s="244" t="s">
        <v>2895</v>
      </c>
    </row>
    <row r="37" spans="1:21" ht="30">
      <c r="A37" s="37">
        <v>30</v>
      </c>
      <c r="B37" s="37"/>
      <c r="C37" s="102" t="s">
        <v>2896</v>
      </c>
      <c r="D37" s="498" t="s">
        <v>2826</v>
      </c>
      <c r="E37" s="243" t="s">
        <v>2897</v>
      </c>
      <c r="F37" s="37" t="s">
        <v>191</v>
      </c>
      <c r="G37" s="499" t="s">
        <v>2711</v>
      </c>
      <c r="H37" s="107" t="s">
        <v>48</v>
      </c>
      <c r="I37" s="107" t="s">
        <v>6</v>
      </c>
      <c r="J37" s="102" t="s">
        <v>2756</v>
      </c>
      <c r="K37" s="37">
        <v>50000</v>
      </c>
      <c r="L37" s="37">
        <v>31500</v>
      </c>
      <c r="M37" s="37" t="s">
        <v>2205</v>
      </c>
      <c r="N37" s="502">
        <v>35000</v>
      </c>
      <c r="O37" s="37">
        <v>20</v>
      </c>
      <c r="P37" s="502">
        <v>35000</v>
      </c>
      <c r="Q37" s="37" t="s">
        <v>2713</v>
      </c>
      <c r="R37" s="37">
        <v>20</v>
      </c>
      <c r="S37" s="244" t="s">
        <v>2898</v>
      </c>
      <c r="T37" s="244" t="s">
        <v>2899</v>
      </c>
      <c r="U37" s="244" t="s">
        <v>2900</v>
      </c>
    </row>
    <row r="38" spans="1:21" ht="30">
      <c r="A38" s="37">
        <v>31</v>
      </c>
      <c r="B38" s="37"/>
      <c r="C38" s="102" t="s">
        <v>2901</v>
      </c>
      <c r="D38" s="498" t="s">
        <v>2772</v>
      </c>
      <c r="E38" s="243" t="s">
        <v>2814</v>
      </c>
      <c r="F38" s="37" t="s">
        <v>191</v>
      </c>
      <c r="G38" s="499" t="s">
        <v>2711</v>
      </c>
      <c r="H38" s="107" t="s">
        <v>32</v>
      </c>
      <c r="I38" s="107" t="s">
        <v>6</v>
      </c>
      <c r="J38" s="102" t="s">
        <v>2744</v>
      </c>
      <c r="K38" s="37">
        <v>50000</v>
      </c>
      <c r="L38" s="37">
        <v>31500</v>
      </c>
      <c r="M38" s="37" t="s">
        <v>2205</v>
      </c>
      <c r="N38" s="502">
        <v>35000</v>
      </c>
      <c r="O38" s="37">
        <v>20</v>
      </c>
      <c r="P38" s="502">
        <v>35000</v>
      </c>
      <c r="Q38" s="37" t="s">
        <v>2713</v>
      </c>
      <c r="R38" s="37">
        <v>20</v>
      </c>
      <c r="S38" s="490" t="s">
        <v>2902</v>
      </c>
      <c r="T38" s="244" t="s">
        <v>2903</v>
      </c>
      <c r="U38" s="244" t="s">
        <v>2900</v>
      </c>
    </row>
    <row r="39" spans="1:21" ht="45">
      <c r="A39" s="37">
        <v>32</v>
      </c>
      <c r="B39" s="37"/>
      <c r="C39" s="102" t="s">
        <v>2904</v>
      </c>
      <c r="D39" s="498" t="s">
        <v>2905</v>
      </c>
      <c r="E39" s="243" t="s">
        <v>2906</v>
      </c>
      <c r="F39" s="37" t="s">
        <v>191</v>
      </c>
      <c r="G39" s="499" t="s">
        <v>2711</v>
      </c>
      <c r="H39" s="107" t="s">
        <v>32</v>
      </c>
      <c r="I39" s="107" t="s">
        <v>6</v>
      </c>
      <c r="J39" s="102" t="s">
        <v>2907</v>
      </c>
      <c r="K39" s="37">
        <v>200000</v>
      </c>
      <c r="L39" s="37">
        <v>126000</v>
      </c>
      <c r="M39" s="37" t="s">
        <v>2205</v>
      </c>
      <c r="N39" s="502">
        <v>140000</v>
      </c>
      <c r="O39" s="37">
        <v>20</v>
      </c>
      <c r="P39" s="502">
        <v>140000</v>
      </c>
      <c r="Q39" s="37" t="s">
        <v>2713</v>
      </c>
      <c r="R39" s="37">
        <v>20</v>
      </c>
      <c r="S39" s="244" t="s">
        <v>2908</v>
      </c>
      <c r="T39" s="244" t="s">
        <v>2909</v>
      </c>
      <c r="U39" s="244" t="s">
        <v>2900</v>
      </c>
    </row>
    <row r="40" spans="1:21" ht="90">
      <c r="A40" s="37">
        <v>33</v>
      </c>
      <c r="B40" s="37"/>
      <c r="C40" s="102" t="s">
        <v>2910</v>
      </c>
      <c r="D40" s="498" t="s">
        <v>2911</v>
      </c>
      <c r="E40" s="243" t="s">
        <v>2912</v>
      </c>
      <c r="F40" s="37" t="s">
        <v>191</v>
      </c>
      <c r="G40" s="499" t="s">
        <v>2711</v>
      </c>
      <c r="H40" s="107" t="s">
        <v>32</v>
      </c>
      <c r="I40" s="500" t="s">
        <v>5</v>
      </c>
      <c r="J40" s="102" t="s">
        <v>2913</v>
      </c>
      <c r="K40" s="37">
        <v>50000</v>
      </c>
      <c r="L40" s="37">
        <v>31500</v>
      </c>
      <c r="M40" s="37" t="s">
        <v>2205</v>
      </c>
      <c r="N40" s="502">
        <v>35000</v>
      </c>
      <c r="O40" s="37">
        <v>20</v>
      </c>
      <c r="P40" s="502">
        <v>35000</v>
      </c>
      <c r="Q40" s="37" t="s">
        <v>2713</v>
      </c>
      <c r="R40" s="37">
        <v>20</v>
      </c>
      <c r="S40" s="244" t="s">
        <v>2914</v>
      </c>
      <c r="T40" s="244" t="s">
        <v>2915</v>
      </c>
      <c r="U40" s="244" t="s">
        <v>2900</v>
      </c>
    </row>
    <row r="41" spans="1:21" ht="45">
      <c r="A41" s="37">
        <v>34</v>
      </c>
      <c r="B41" s="37"/>
      <c r="C41" s="102" t="s">
        <v>1558</v>
      </c>
      <c r="D41" s="498" t="s">
        <v>2916</v>
      </c>
      <c r="E41" s="243" t="s">
        <v>2814</v>
      </c>
      <c r="F41" s="37" t="s">
        <v>191</v>
      </c>
      <c r="G41" s="499" t="s">
        <v>2711</v>
      </c>
      <c r="H41" s="107" t="s">
        <v>32</v>
      </c>
      <c r="I41" s="107" t="s">
        <v>6</v>
      </c>
      <c r="J41" s="102" t="s">
        <v>2917</v>
      </c>
      <c r="K41" s="37">
        <v>100000</v>
      </c>
      <c r="L41" s="37">
        <v>63000</v>
      </c>
      <c r="M41" s="37" t="s">
        <v>2205</v>
      </c>
      <c r="N41" s="502">
        <v>70000</v>
      </c>
      <c r="O41" s="37">
        <v>20</v>
      </c>
      <c r="P41" s="502">
        <v>70000</v>
      </c>
      <c r="Q41" s="37" t="s">
        <v>2713</v>
      </c>
      <c r="R41" s="37">
        <v>20</v>
      </c>
      <c r="S41" s="244" t="s">
        <v>2918</v>
      </c>
      <c r="T41" s="244" t="s">
        <v>2919</v>
      </c>
      <c r="U41" s="244" t="s">
        <v>2900</v>
      </c>
    </row>
    <row r="42" spans="1:21" ht="30">
      <c r="A42" s="37">
        <v>35</v>
      </c>
      <c r="B42" s="37"/>
      <c r="C42" s="102" t="s">
        <v>2920</v>
      </c>
      <c r="D42" s="498" t="s">
        <v>2921</v>
      </c>
      <c r="E42" s="243" t="s">
        <v>2922</v>
      </c>
      <c r="F42" s="37" t="s">
        <v>191</v>
      </c>
      <c r="G42" s="499" t="s">
        <v>2711</v>
      </c>
      <c r="H42" s="107" t="s">
        <v>48</v>
      </c>
      <c r="I42" s="500" t="s">
        <v>5</v>
      </c>
      <c r="J42" s="102" t="s">
        <v>2756</v>
      </c>
      <c r="K42" s="37">
        <v>50000</v>
      </c>
      <c r="L42" s="37">
        <v>31500</v>
      </c>
      <c r="M42" s="37" t="s">
        <v>2205</v>
      </c>
      <c r="N42" s="502">
        <v>35000</v>
      </c>
      <c r="O42" s="37">
        <v>20</v>
      </c>
      <c r="P42" s="502">
        <v>35000</v>
      </c>
      <c r="Q42" s="37" t="s">
        <v>2713</v>
      </c>
      <c r="R42" s="37">
        <v>20</v>
      </c>
      <c r="S42" s="244" t="s">
        <v>2923</v>
      </c>
      <c r="T42" s="244" t="s">
        <v>2924</v>
      </c>
      <c r="U42" s="244" t="s">
        <v>2900</v>
      </c>
    </row>
    <row r="43" spans="1:21" ht="60">
      <c r="A43" s="37">
        <v>36</v>
      </c>
      <c r="B43" s="37"/>
      <c r="C43" s="102" t="s">
        <v>2925</v>
      </c>
      <c r="D43" s="498" t="s">
        <v>2926</v>
      </c>
      <c r="E43" s="243" t="s">
        <v>2927</v>
      </c>
      <c r="F43" s="37" t="s">
        <v>191</v>
      </c>
      <c r="G43" s="499" t="s">
        <v>2711</v>
      </c>
      <c r="H43" s="107" t="s">
        <v>32</v>
      </c>
      <c r="I43" s="107" t="s">
        <v>6</v>
      </c>
      <c r="J43" s="102" t="s">
        <v>2928</v>
      </c>
      <c r="K43" s="37">
        <v>50000</v>
      </c>
      <c r="L43" s="37">
        <v>31500</v>
      </c>
      <c r="M43" s="37" t="s">
        <v>2205</v>
      </c>
      <c r="N43" s="502">
        <v>35000</v>
      </c>
      <c r="O43" s="37">
        <v>20</v>
      </c>
      <c r="P43" s="502">
        <v>35000</v>
      </c>
      <c r="Q43" s="37" t="s">
        <v>2713</v>
      </c>
      <c r="R43" s="37">
        <v>20</v>
      </c>
      <c r="S43" s="244" t="s">
        <v>2929</v>
      </c>
      <c r="T43" s="244" t="s">
        <v>2930</v>
      </c>
      <c r="U43" s="244" t="s">
        <v>2900</v>
      </c>
    </row>
    <row r="44" spans="1:21" ht="30">
      <c r="A44" s="37">
        <v>37</v>
      </c>
      <c r="B44" s="37"/>
      <c r="C44" s="102" t="s">
        <v>2931</v>
      </c>
      <c r="D44" s="498" t="s">
        <v>2932</v>
      </c>
      <c r="E44" s="243" t="s">
        <v>2933</v>
      </c>
      <c r="F44" s="37" t="s">
        <v>191</v>
      </c>
      <c r="G44" s="499" t="s">
        <v>2711</v>
      </c>
      <c r="H44" s="107" t="s">
        <v>48</v>
      </c>
      <c r="I44" s="107" t="s">
        <v>6</v>
      </c>
      <c r="J44" s="102" t="s">
        <v>2756</v>
      </c>
      <c r="K44" s="37">
        <v>50000</v>
      </c>
      <c r="L44" s="37">
        <v>31500</v>
      </c>
      <c r="M44" s="37" t="s">
        <v>2205</v>
      </c>
      <c r="N44" s="502">
        <v>35000</v>
      </c>
      <c r="O44" s="37">
        <v>20</v>
      </c>
      <c r="P44" s="502">
        <v>35000</v>
      </c>
      <c r="Q44" s="37" t="s">
        <v>2713</v>
      </c>
      <c r="R44" s="37">
        <v>20</v>
      </c>
      <c r="S44" s="244" t="s">
        <v>2934</v>
      </c>
      <c r="T44" s="244" t="s">
        <v>2935</v>
      </c>
      <c r="U44" s="244" t="s">
        <v>2900</v>
      </c>
    </row>
    <row r="45" spans="1:21" ht="45">
      <c r="A45" s="37">
        <v>38</v>
      </c>
      <c r="B45" s="37"/>
      <c r="C45" s="102" t="s">
        <v>2936</v>
      </c>
      <c r="D45" s="498" t="s">
        <v>2937</v>
      </c>
      <c r="E45" s="243" t="s">
        <v>2938</v>
      </c>
      <c r="F45" s="37" t="s">
        <v>191</v>
      </c>
      <c r="G45" s="499" t="s">
        <v>2711</v>
      </c>
      <c r="H45" s="107" t="s">
        <v>48</v>
      </c>
      <c r="I45" s="107" t="s">
        <v>6</v>
      </c>
      <c r="J45" s="102" t="s">
        <v>2371</v>
      </c>
      <c r="K45" s="37">
        <v>50000</v>
      </c>
      <c r="L45" s="37">
        <v>31500</v>
      </c>
      <c r="M45" s="37" t="s">
        <v>2205</v>
      </c>
      <c r="N45" s="502">
        <v>35000</v>
      </c>
      <c r="O45" s="37">
        <v>20</v>
      </c>
      <c r="P45" s="502">
        <v>35000</v>
      </c>
      <c r="Q45" s="37" t="s">
        <v>2713</v>
      </c>
      <c r="R45" s="37">
        <v>20</v>
      </c>
      <c r="S45" s="244" t="s">
        <v>2939</v>
      </c>
      <c r="T45" s="244" t="s">
        <v>2940</v>
      </c>
      <c r="U45" s="244" t="s">
        <v>2900</v>
      </c>
    </row>
    <row r="46" spans="1:21" ht="30">
      <c r="A46" s="37">
        <v>39</v>
      </c>
      <c r="B46" s="37"/>
      <c r="C46" s="102" t="s">
        <v>2941</v>
      </c>
      <c r="D46" s="498" t="s">
        <v>2596</v>
      </c>
      <c r="E46" s="243" t="s">
        <v>2942</v>
      </c>
      <c r="F46" s="37" t="s">
        <v>191</v>
      </c>
      <c r="G46" s="499" t="s">
        <v>2711</v>
      </c>
      <c r="H46" s="107" t="s">
        <v>48</v>
      </c>
      <c r="I46" s="500" t="s">
        <v>5</v>
      </c>
      <c r="J46" s="102" t="s">
        <v>2943</v>
      </c>
      <c r="K46" s="37">
        <v>50000</v>
      </c>
      <c r="L46" s="37">
        <v>31500</v>
      </c>
      <c r="M46" s="37" t="s">
        <v>2205</v>
      </c>
      <c r="N46" s="502">
        <v>35000</v>
      </c>
      <c r="O46" s="37">
        <v>20</v>
      </c>
      <c r="P46" s="502">
        <v>35000</v>
      </c>
      <c r="Q46" s="37" t="s">
        <v>2713</v>
      </c>
      <c r="R46" s="37">
        <v>20</v>
      </c>
      <c r="S46" s="244" t="s">
        <v>2944</v>
      </c>
      <c r="T46" s="244" t="s">
        <v>2945</v>
      </c>
      <c r="U46" s="244" t="s">
        <v>2900</v>
      </c>
    </row>
    <row r="47" spans="1:21" ht="30">
      <c r="A47" s="37">
        <v>40</v>
      </c>
      <c r="B47" s="37"/>
      <c r="C47" s="102" t="s">
        <v>2946</v>
      </c>
      <c r="D47" s="498" t="s">
        <v>2947</v>
      </c>
      <c r="E47" s="243" t="s">
        <v>2948</v>
      </c>
      <c r="F47" s="37" t="s">
        <v>191</v>
      </c>
      <c r="G47" s="499" t="s">
        <v>2711</v>
      </c>
      <c r="H47" s="107" t="s">
        <v>32</v>
      </c>
      <c r="I47" s="500" t="s">
        <v>5</v>
      </c>
      <c r="J47" s="102" t="s">
        <v>2949</v>
      </c>
      <c r="K47" s="37">
        <v>50000</v>
      </c>
      <c r="L47" s="37">
        <v>31500</v>
      </c>
      <c r="M47" s="37" t="s">
        <v>2205</v>
      </c>
      <c r="N47" s="502">
        <v>35000</v>
      </c>
      <c r="O47" s="37">
        <v>20</v>
      </c>
      <c r="P47" s="502">
        <v>35000</v>
      </c>
      <c r="Q47" s="37" t="s">
        <v>2713</v>
      </c>
      <c r="R47" s="37">
        <v>20</v>
      </c>
      <c r="S47" s="244" t="s">
        <v>2950</v>
      </c>
      <c r="T47" s="244" t="s">
        <v>2951</v>
      </c>
      <c r="U47" s="244" t="s">
        <v>2900</v>
      </c>
    </row>
    <row r="48" spans="1:21" ht="30">
      <c r="A48" s="37">
        <v>41</v>
      </c>
      <c r="B48" s="37"/>
      <c r="C48" s="102" t="s">
        <v>2952</v>
      </c>
      <c r="D48" s="498" t="s">
        <v>2953</v>
      </c>
      <c r="E48" s="243" t="s">
        <v>2948</v>
      </c>
      <c r="F48" s="37" t="s">
        <v>191</v>
      </c>
      <c r="G48" s="499" t="s">
        <v>2711</v>
      </c>
      <c r="H48" s="107" t="s">
        <v>32</v>
      </c>
      <c r="I48" s="500" t="s">
        <v>5</v>
      </c>
      <c r="J48" s="102" t="s">
        <v>2949</v>
      </c>
      <c r="K48" s="37">
        <v>50000</v>
      </c>
      <c r="L48" s="37">
        <v>31500</v>
      </c>
      <c r="M48" s="37" t="s">
        <v>2205</v>
      </c>
      <c r="N48" s="502">
        <v>35000</v>
      </c>
      <c r="O48" s="37">
        <v>20</v>
      </c>
      <c r="P48" s="502">
        <v>35000</v>
      </c>
      <c r="Q48" s="37" t="s">
        <v>2713</v>
      </c>
      <c r="R48" s="37">
        <v>20</v>
      </c>
      <c r="S48" s="244" t="s">
        <v>2954</v>
      </c>
      <c r="T48" s="244" t="s">
        <v>2955</v>
      </c>
      <c r="U48" s="244" t="s">
        <v>2900</v>
      </c>
    </row>
    <row r="49" spans="1:21" ht="60">
      <c r="A49" s="37">
        <v>42</v>
      </c>
      <c r="B49" s="37"/>
      <c r="C49" s="102" t="s">
        <v>2956</v>
      </c>
      <c r="D49" s="498" t="s">
        <v>2957</v>
      </c>
      <c r="E49" s="243" t="s">
        <v>2958</v>
      </c>
      <c r="F49" s="37" t="s">
        <v>191</v>
      </c>
      <c r="G49" s="499" t="s">
        <v>2807</v>
      </c>
      <c r="H49" s="107" t="s">
        <v>32</v>
      </c>
      <c r="I49" s="107" t="s">
        <v>6</v>
      </c>
      <c r="J49" s="102" t="s">
        <v>2744</v>
      </c>
      <c r="K49" s="37">
        <v>50000</v>
      </c>
      <c r="L49" s="37">
        <v>31500</v>
      </c>
      <c r="M49" s="37" t="s">
        <v>2205</v>
      </c>
      <c r="N49" s="502">
        <v>35000</v>
      </c>
      <c r="O49" s="37">
        <v>20</v>
      </c>
      <c r="P49" s="502">
        <v>35000</v>
      </c>
      <c r="Q49" s="37" t="s">
        <v>2713</v>
      </c>
      <c r="R49" s="37">
        <v>20</v>
      </c>
      <c r="S49" s="244" t="s">
        <v>2959</v>
      </c>
      <c r="T49" s="244" t="s">
        <v>2960</v>
      </c>
      <c r="U49" s="244" t="s">
        <v>2900</v>
      </c>
    </row>
    <row r="50" spans="1:21" ht="30">
      <c r="A50" s="37">
        <v>43</v>
      </c>
      <c r="B50" s="37"/>
      <c r="C50" s="102" t="s">
        <v>2961</v>
      </c>
      <c r="D50" s="498" t="s">
        <v>2962</v>
      </c>
      <c r="E50" s="243" t="s">
        <v>2963</v>
      </c>
      <c r="F50" s="37" t="s">
        <v>191</v>
      </c>
      <c r="G50" s="499" t="s">
        <v>2711</v>
      </c>
      <c r="H50" s="107" t="s">
        <v>48</v>
      </c>
      <c r="I50" s="500" t="s">
        <v>5</v>
      </c>
      <c r="J50" s="102" t="s">
        <v>2943</v>
      </c>
      <c r="K50" s="37">
        <v>50000</v>
      </c>
      <c r="L50" s="37">
        <v>31500</v>
      </c>
      <c r="M50" s="37" t="s">
        <v>2205</v>
      </c>
      <c r="N50" s="502">
        <v>35000</v>
      </c>
      <c r="O50" s="37">
        <v>20</v>
      </c>
      <c r="P50" s="502">
        <v>35000</v>
      </c>
      <c r="Q50" s="37" t="s">
        <v>2713</v>
      </c>
      <c r="R50" s="37">
        <v>20</v>
      </c>
      <c r="S50" s="244" t="s">
        <v>2964</v>
      </c>
      <c r="T50" s="244" t="s">
        <v>2965</v>
      </c>
      <c r="U50" s="244" t="s">
        <v>2900</v>
      </c>
    </row>
    <row r="51" spans="1:21" ht="60">
      <c r="A51" s="37">
        <v>44</v>
      </c>
      <c r="B51" s="37"/>
      <c r="C51" s="102" t="s">
        <v>2966</v>
      </c>
      <c r="D51" s="498" t="s">
        <v>2967</v>
      </c>
      <c r="E51" s="243" t="s">
        <v>2968</v>
      </c>
      <c r="F51" s="37" t="s">
        <v>191</v>
      </c>
      <c r="G51" s="499" t="s">
        <v>2711</v>
      </c>
      <c r="H51" s="107" t="s">
        <v>32</v>
      </c>
      <c r="I51" s="107" t="s">
        <v>6</v>
      </c>
      <c r="J51" s="102" t="s">
        <v>2969</v>
      </c>
      <c r="K51" s="37">
        <v>50000</v>
      </c>
      <c r="L51" s="37">
        <v>31500</v>
      </c>
      <c r="M51" s="37" t="s">
        <v>2205</v>
      </c>
      <c r="N51" s="502">
        <v>35000</v>
      </c>
      <c r="O51" s="37">
        <v>20</v>
      </c>
      <c r="P51" s="502">
        <v>35000</v>
      </c>
      <c r="Q51" s="37" t="s">
        <v>2713</v>
      </c>
      <c r="R51" s="37">
        <v>20</v>
      </c>
      <c r="S51" s="244" t="s">
        <v>2970</v>
      </c>
      <c r="T51" s="244" t="s">
        <v>2971</v>
      </c>
      <c r="U51" s="244" t="s">
        <v>2900</v>
      </c>
    </row>
    <row r="52" spans="1:21" ht="30">
      <c r="A52" s="37">
        <v>45</v>
      </c>
      <c r="B52" s="37"/>
      <c r="C52" s="102" t="s">
        <v>2972</v>
      </c>
      <c r="D52" s="498" t="s">
        <v>2973</v>
      </c>
      <c r="E52" s="243" t="s">
        <v>2737</v>
      </c>
      <c r="F52" s="37" t="s">
        <v>191</v>
      </c>
      <c r="G52" s="499" t="s">
        <v>2711</v>
      </c>
      <c r="H52" s="107" t="s">
        <v>32</v>
      </c>
      <c r="I52" s="107" t="s">
        <v>6</v>
      </c>
      <c r="J52" s="102" t="s">
        <v>2892</v>
      </c>
      <c r="K52" s="37">
        <v>100000</v>
      </c>
      <c r="L52" s="37">
        <v>63000</v>
      </c>
      <c r="M52" s="37" t="s">
        <v>2205</v>
      </c>
      <c r="N52" s="502">
        <v>70000</v>
      </c>
      <c r="O52" s="37">
        <v>20</v>
      </c>
      <c r="P52" s="502">
        <v>70000</v>
      </c>
      <c r="Q52" s="37" t="s">
        <v>2713</v>
      </c>
      <c r="R52" s="37">
        <v>20</v>
      </c>
      <c r="S52" s="244" t="s">
        <v>2974</v>
      </c>
      <c r="T52" s="244" t="s">
        <v>2975</v>
      </c>
      <c r="U52" s="244" t="s">
        <v>2900</v>
      </c>
    </row>
    <row r="53" spans="1:21" ht="30">
      <c r="A53" s="37">
        <v>46</v>
      </c>
      <c r="B53" s="37"/>
      <c r="C53" s="102" t="s">
        <v>2976</v>
      </c>
      <c r="D53" s="498" t="s">
        <v>2977</v>
      </c>
      <c r="E53" s="243" t="s">
        <v>2978</v>
      </c>
      <c r="F53" s="37" t="s">
        <v>191</v>
      </c>
      <c r="G53" s="499" t="s">
        <v>2711</v>
      </c>
      <c r="H53" s="107" t="s">
        <v>32</v>
      </c>
      <c r="I53" s="107" t="s">
        <v>6</v>
      </c>
      <c r="J53" s="102" t="s">
        <v>2979</v>
      </c>
      <c r="K53" s="37">
        <v>100000</v>
      </c>
      <c r="L53" s="37">
        <v>63000</v>
      </c>
      <c r="M53" s="37" t="s">
        <v>2205</v>
      </c>
      <c r="N53" s="502">
        <v>70000</v>
      </c>
      <c r="O53" s="37">
        <v>20</v>
      </c>
      <c r="P53" s="502">
        <v>70000</v>
      </c>
      <c r="Q53" s="37" t="s">
        <v>2713</v>
      </c>
      <c r="R53" s="37">
        <v>20</v>
      </c>
      <c r="S53" s="244" t="s">
        <v>2980</v>
      </c>
      <c r="T53" s="244" t="s">
        <v>2981</v>
      </c>
      <c r="U53" s="244" t="s">
        <v>2900</v>
      </c>
    </row>
    <row r="54" spans="1:21" ht="30">
      <c r="A54" s="37">
        <v>47</v>
      </c>
      <c r="B54" s="37"/>
      <c r="C54" s="102" t="s">
        <v>2982</v>
      </c>
      <c r="D54" s="498" t="s">
        <v>2983</v>
      </c>
      <c r="E54" s="243" t="s">
        <v>2874</v>
      </c>
      <c r="F54" s="37" t="s">
        <v>191</v>
      </c>
      <c r="G54" s="499" t="s">
        <v>2711</v>
      </c>
      <c r="H54" s="107" t="s">
        <v>48</v>
      </c>
      <c r="I54" s="107" t="s">
        <v>6</v>
      </c>
      <c r="J54" s="102" t="s">
        <v>2984</v>
      </c>
      <c r="K54" s="37">
        <v>100000</v>
      </c>
      <c r="L54" s="37">
        <v>63000</v>
      </c>
      <c r="M54" s="37" t="s">
        <v>2205</v>
      </c>
      <c r="N54" s="502">
        <v>70000</v>
      </c>
      <c r="O54" s="37">
        <v>20</v>
      </c>
      <c r="P54" s="502">
        <v>70000</v>
      </c>
      <c r="Q54" s="37" t="s">
        <v>2713</v>
      </c>
      <c r="R54" s="37">
        <v>20</v>
      </c>
      <c r="S54" s="244" t="s">
        <v>2985</v>
      </c>
      <c r="T54" s="244" t="s">
        <v>2986</v>
      </c>
      <c r="U54" s="244" t="s">
        <v>2900</v>
      </c>
    </row>
    <row r="55" spans="1:21" ht="45">
      <c r="A55" s="37">
        <v>48</v>
      </c>
      <c r="B55" s="37"/>
      <c r="C55" s="102" t="s">
        <v>2987</v>
      </c>
      <c r="D55" s="498" t="s">
        <v>2988</v>
      </c>
      <c r="E55" s="243" t="s">
        <v>2989</v>
      </c>
      <c r="F55" s="37" t="s">
        <v>191</v>
      </c>
      <c r="G55" s="499" t="s">
        <v>2711</v>
      </c>
      <c r="H55" s="107" t="s">
        <v>32</v>
      </c>
      <c r="I55" s="500" t="s">
        <v>5</v>
      </c>
      <c r="J55" s="102" t="s">
        <v>2990</v>
      </c>
      <c r="K55" s="37">
        <v>200000</v>
      </c>
      <c r="L55" s="37">
        <v>126000</v>
      </c>
      <c r="M55" s="37" t="s">
        <v>2205</v>
      </c>
      <c r="N55" s="502">
        <v>140000</v>
      </c>
      <c r="O55" s="37">
        <v>20</v>
      </c>
      <c r="P55" s="502">
        <v>140000</v>
      </c>
      <c r="Q55" s="37" t="s">
        <v>2713</v>
      </c>
      <c r="R55" s="37">
        <v>20</v>
      </c>
      <c r="S55" s="244" t="s">
        <v>2991</v>
      </c>
      <c r="T55" s="244" t="s">
        <v>2992</v>
      </c>
      <c r="U55" s="244" t="s">
        <v>2900</v>
      </c>
    </row>
    <row r="56" spans="1:21" ht="30">
      <c r="A56" s="37">
        <v>49</v>
      </c>
      <c r="B56" s="37"/>
      <c r="C56" s="102" t="s">
        <v>2993</v>
      </c>
      <c r="D56" s="498" t="s">
        <v>2994</v>
      </c>
      <c r="E56" s="243" t="s">
        <v>2995</v>
      </c>
      <c r="F56" s="37" t="s">
        <v>191</v>
      </c>
      <c r="G56" s="499" t="s">
        <v>2711</v>
      </c>
      <c r="H56" s="107" t="s">
        <v>32</v>
      </c>
      <c r="I56" s="500" t="s">
        <v>5</v>
      </c>
      <c r="J56" s="102" t="s">
        <v>2480</v>
      </c>
      <c r="K56" s="37">
        <v>50000</v>
      </c>
      <c r="L56" s="37">
        <v>31500</v>
      </c>
      <c r="M56" s="37" t="s">
        <v>2205</v>
      </c>
      <c r="N56" s="502">
        <v>35000</v>
      </c>
      <c r="O56" s="37">
        <v>20</v>
      </c>
      <c r="P56" s="502">
        <v>35000</v>
      </c>
      <c r="Q56" s="37" t="s">
        <v>2713</v>
      </c>
      <c r="R56" s="37">
        <v>20</v>
      </c>
      <c r="S56" s="244" t="s">
        <v>2996</v>
      </c>
      <c r="T56" s="244" t="s">
        <v>2997</v>
      </c>
      <c r="U56" s="244" t="s">
        <v>2900</v>
      </c>
    </row>
    <row r="57" spans="1:21" ht="30">
      <c r="A57" s="37">
        <v>50</v>
      </c>
      <c r="B57" s="37"/>
      <c r="C57" s="102" t="s">
        <v>2998</v>
      </c>
      <c r="D57" s="498" t="s">
        <v>2999</v>
      </c>
      <c r="E57" s="243" t="s">
        <v>3000</v>
      </c>
      <c r="F57" s="37" t="s">
        <v>191</v>
      </c>
      <c r="G57" s="499" t="s">
        <v>2711</v>
      </c>
      <c r="H57" s="107" t="s">
        <v>48</v>
      </c>
      <c r="I57" s="107" t="s">
        <v>6</v>
      </c>
      <c r="J57" s="102" t="s">
        <v>2204</v>
      </c>
      <c r="K57" s="37">
        <v>100000</v>
      </c>
      <c r="L57" s="37">
        <v>63000</v>
      </c>
      <c r="M57" s="37" t="s">
        <v>2205</v>
      </c>
      <c r="N57" s="502">
        <v>70000</v>
      </c>
      <c r="O57" s="37">
        <v>20</v>
      </c>
      <c r="P57" s="502">
        <v>70000</v>
      </c>
      <c r="Q57" s="37" t="s">
        <v>2713</v>
      </c>
      <c r="R57" s="37">
        <v>20</v>
      </c>
      <c r="S57" s="244" t="s">
        <v>3001</v>
      </c>
      <c r="T57" s="244" t="s">
        <v>3002</v>
      </c>
      <c r="U57" s="490" t="s">
        <v>2900</v>
      </c>
    </row>
    <row r="58" spans="1:21" ht="30">
      <c r="A58" s="37">
        <v>51</v>
      </c>
      <c r="B58" s="37"/>
      <c r="C58" s="102" t="s">
        <v>3003</v>
      </c>
      <c r="D58" s="498" t="s">
        <v>3004</v>
      </c>
      <c r="E58" s="243" t="s">
        <v>3005</v>
      </c>
      <c r="F58" s="37" t="s">
        <v>191</v>
      </c>
      <c r="G58" s="499" t="s">
        <v>2711</v>
      </c>
      <c r="H58" s="107" t="s">
        <v>32</v>
      </c>
      <c r="I58" s="107" t="s">
        <v>6</v>
      </c>
      <c r="J58" s="102" t="s">
        <v>2892</v>
      </c>
      <c r="K58" s="37">
        <v>100000</v>
      </c>
      <c r="L58" s="37">
        <v>63000</v>
      </c>
      <c r="M58" s="37" t="s">
        <v>2205</v>
      </c>
      <c r="N58" s="502">
        <v>70000</v>
      </c>
      <c r="O58" s="37">
        <v>20</v>
      </c>
      <c r="P58" s="502">
        <v>70000</v>
      </c>
      <c r="Q58" s="37" t="s">
        <v>2713</v>
      </c>
      <c r="R58" s="37">
        <v>20</v>
      </c>
      <c r="S58" s="244" t="s">
        <v>3006</v>
      </c>
      <c r="T58" s="244" t="s">
        <v>3007</v>
      </c>
      <c r="U58" s="244">
        <v>504506115</v>
      </c>
    </row>
    <row r="59" spans="1:21" ht="45">
      <c r="A59" s="37">
        <v>52</v>
      </c>
      <c r="B59" s="37"/>
      <c r="C59" s="102" t="s">
        <v>3008</v>
      </c>
      <c r="D59" s="498" t="s">
        <v>1763</v>
      </c>
      <c r="E59" s="243" t="s">
        <v>2854</v>
      </c>
      <c r="F59" s="37" t="s">
        <v>191</v>
      </c>
      <c r="G59" s="499" t="s">
        <v>2711</v>
      </c>
      <c r="H59" s="107" t="s">
        <v>32</v>
      </c>
      <c r="I59" s="107" t="s">
        <v>6</v>
      </c>
      <c r="J59" s="102" t="s">
        <v>3009</v>
      </c>
      <c r="K59" s="37">
        <v>70000</v>
      </c>
      <c r="L59" s="37">
        <v>44100</v>
      </c>
      <c r="M59" s="37" t="s">
        <v>2205</v>
      </c>
      <c r="N59" s="502">
        <v>49000</v>
      </c>
      <c r="O59" s="37">
        <v>20</v>
      </c>
      <c r="P59" s="502">
        <v>49000</v>
      </c>
      <c r="Q59" s="37" t="s">
        <v>2713</v>
      </c>
      <c r="R59" s="37">
        <v>20</v>
      </c>
      <c r="S59" s="244" t="s">
        <v>3010</v>
      </c>
      <c r="T59" s="244" t="s">
        <v>3011</v>
      </c>
      <c r="U59" s="244">
        <v>504506115</v>
      </c>
    </row>
    <row r="60" spans="1:21" ht="45">
      <c r="A60" s="37">
        <v>53</v>
      </c>
      <c r="B60" s="37"/>
      <c r="C60" s="102" t="s">
        <v>3012</v>
      </c>
      <c r="D60" s="498" t="s">
        <v>2884</v>
      </c>
      <c r="E60" s="243" t="s">
        <v>3013</v>
      </c>
      <c r="F60" s="37" t="s">
        <v>191</v>
      </c>
      <c r="G60" s="499" t="s">
        <v>2711</v>
      </c>
      <c r="H60" s="107" t="s">
        <v>32</v>
      </c>
      <c r="I60" s="107" t="s">
        <v>6</v>
      </c>
      <c r="J60" s="102" t="s">
        <v>3014</v>
      </c>
      <c r="K60" s="37">
        <v>50000</v>
      </c>
      <c r="L60" s="37">
        <v>31500</v>
      </c>
      <c r="M60" s="37" t="s">
        <v>2205</v>
      </c>
      <c r="N60" s="502">
        <v>35000</v>
      </c>
      <c r="O60" s="37">
        <v>20</v>
      </c>
      <c r="P60" s="502">
        <v>35000</v>
      </c>
      <c r="Q60" s="37" t="s">
        <v>2713</v>
      </c>
      <c r="R60" s="37">
        <v>20</v>
      </c>
      <c r="S60" s="244" t="s">
        <v>3015</v>
      </c>
      <c r="T60" s="244" t="s">
        <v>3016</v>
      </c>
      <c r="U60" s="244" t="s">
        <v>2900</v>
      </c>
    </row>
    <row r="61" spans="1:21" ht="45">
      <c r="A61" s="37">
        <v>54</v>
      </c>
      <c r="B61" s="37"/>
      <c r="C61" s="102" t="s">
        <v>3017</v>
      </c>
      <c r="D61" s="498" t="s">
        <v>3018</v>
      </c>
      <c r="E61" s="243" t="s">
        <v>3019</v>
      </c>
      <c r="F61" s="37" t="s">
        <v>191</v>
      </c>
      <c r="G61" s="499" t="s">
        <v>2711</v>
      </c>
      <c r="H61" s="107" t="s">
        <v>32</v>
      </c>
      <c r="I61" s="107" t="s">
        <v>6</v>
      </c>
      <c r="J61" s="102" t="s">
        <v>2217</v>
      </c>
      <c r="K61" s="37">
        <v>50000</v>
      </c>
      <c r="L61" s="37">
        <v>31500</v>
      </c>
      <c r="M61" s="37" t="s">
        <v>2205</v>
      </c>
      <c r="N61" s="502">
        <v>35000</v>
      </c>
      <c r="O61" s="37">
        <v>20</v>
      </c>
      <c r="P61" s="502">
        <v>35000</v>
      </c>
      <c r="Q61" s="37" t="s">
        <v>2713</v>
      </c>
      <c r="R61" s="37">
        <v>20</v>
      </c>
      <c r="S61" s="244" t="s">
        <v>3020</v>
      </c>
      <c r="T61" s="244" t="s">
        <v>3021</v>
      </c>
      <c r="U61" s="244" t="s">
        <v>2900</v>
      </c>
    </row>
    <row r="62" spans="1:21" ht="45">
      <c r="A62" s="37">
        <v>55</v>
      </c>
      <c r="B62" s="37"/>
      <c r="C62" s="102" t="s">
        <v>3022</v>
      </c>
      <c r="D62" s="498" t="s">
        <v>3023</v>
      </c>
      <c r="E62" s="243" t="s">
        <v>3024</v>
      </c>
      <c r="F62" s="37" t="s">
        <v>191</v>
      </c>
      <c r="G62" s="499" t="s">
        <v>2807</v>
      </c>
      <c r="H62" s="107" t="s">
        <v>48</v>
      </c>
      <c r="I62" s="107" t="s">
        <v>6</v>
      </c>
      <c r="J62" s="102" t="s">
        <v>3025</v>
      </c>
      <c r="K62" s="37">
        <v>100000</v>
      </c>
      <c r="L62" s="37">
        <v>63000</v>
      </c>
      <c r="M62" s="37" t="s">
        <v>2205</v>
      </c>
      <c r="N62" s="502">
        <v>70000</v>
      </c>
      <c r="O62" s="37">
        <v>20</v>
      </c>
      <c r="P62" s="502">
        <v>70000</v>
      </c>
      <c r="Q62" s="37" t="s">
        <v>2713</v>
      </c>
      <c r="R62" s="37">
        <v>20</v>
      </c>
      <c r="S62" s="244" t="s">
        <v>3026</v>
      </c>
      <c r="T62" s="244" t="s">
        <v>3027</v>
      </c>
      <c r="U62" s="244" t="s">
        <v>2900</v>
      </c>
    </row>
    <row r="63" spans="1:21" ht="30">
      <c r="A63" s="37">
        <v>56</v>
      </c>
      <c r="B63" s="37"/>
      <c r="C63" s="102" t="s">
        <v>3028</v>
      </c>
      <c r="D63" s="498" t="s">
        <v>3029</v>
      </c>
      <c r="E63" s="243" t="s">
        <v>3030</v>
      </c>
      <c r="F63" s="37" t="s">
        <v>191</v>
      </c>
      <c r="G63" s="499" t="s">
        <v>2711</v>
      </c>
      <c r="H63" s="107" t="s">
        <v>32</v>
      </c>
      <c r="I63" s="500" t="s">
        <v>5</v>
      </c>
      <c r="J63" s="102" t="s">
        <v>3031</v>
      </c>
      <c r="K63" s="37">
        <v>75000</v>
      </c>
      <c r="L63" s="37">
        <v>47250</v>
      </c>
      <c r="M63" s="37" t="s">
        <v>2205</v>
      </c>
      <c r="N63" s="502">
        <v>52500</v>
      </c>
      <c r="O63" s="37">
        <v>20</v>
      </c>
      <c r="P63" s="502">
        <v>52500</v>
      </c>
      <c r="Q63" s="37" t="s">
        <v>2713</v>
      </c>
      <c r="R63" s="37">
        <v>20</v>
      </c>
      <c r="S63" s="244" t="s">
        <v>3032</v>
      </c>
      <c r="T63" s="244" t="s">
        <v>3033</v>
      </c>
      <c r="U63" s="244" t="s">
        <v>2900</v>
      </c>
    </row>
    <row r="64" spans="1:21" ht="45">
      <c r="A64" s="37">
        <v>57</v>
      </c>
      <c r="B64" s="37"/>
      <c r="C64" s="102" t="s">
        <v>3034</v>
      </c>
      <c r="D64" s="498" t="s">
        <v>3035</v>
      </c>
      <c r="E64" s="243" t="s">
        <v>3036</v>
      </c>
      <c r="F64" s="37" t="s">
        <v>191</v>
      </c>
      <c r="G64" s="499" t="s">
        <v>2711</v>
      </c>
      <c r="H64" s="107" t="s">
        <v>32</v>
      </c>
      <c r="I64" s="107" t="s">
        <v>6</v>
      </c>
      <c r="J64" s="102" t="s">
        <v>3037</v>
      </c>
      <c r="K64" s="37">
        <v>100000</v>
      </c>
      <c r="L64" s="37">
        <v>63000</v>
      </c>
      <c r="M64" s="37" t="s">
        <v>2205</v>
      </c>
      <c r="N64" s="502">
        <v>70000</v>
      </c>
      <c r="O64" s="37">
        <v>20</v>
      </c>
      <c r="P64" s="502">
        <v>70000</v>
      </c>
      <c r="Q64" s="37" t="s">
        <v>2713</v>
      </c>
      <c r="R64" s="37">
        <v>20</v>
      </c>
      <c r="S64" s="244" t="s">
        <v>3038</v>
      </c>
      <c r="T64" s="244" t="s">
        <v>3039</v>
      </c>
      <c r="U64" s="244" t="s">
        <v>2900</v>
      </c>
    </row>
    <row r="65" spans="1:21" ht="30">
      <c r="A65" s="37">
        <v>58</v>
      </c>
      <c r="B65" s="37"/>
      <c r="C65" s="102" t="s">
        <v>3040</v>
      </c>
      <c r="D65" s="498" t="s">
        <v>3041</v>
      </c>
      <c r="E65" s="243" t="s">
        <v>3030</v>
      </c>
      <c r="F65" s="37" t="s">
        <v>191</v>
      </c>
      <c r="G65" s="499" t="s">
        <v>2711</v>
      </c>
      <c r="H65" s="107" t="s">
        <v>32</v>
      </c>
      <c r="I65" s="500" t="s">
        <v>5</v>
      </c>
      <c r="J65" s="102" t="s">
        <v>2744</v>
      </c>
      <c r="K65" s="37">
        <v>50000</v>
      </c>
      <c r="L65" s="37">
        <v>31500</v>
      </c>
      <c r="M65" s="37" t="s">
        <v>2205</v>
      </c>
      <c r="N65" s="502">
        <v>35000</v>
      </c>
      <c r="O65" s="37">
        <v>20</v>
      </c>
      <c r="P65" s="502">
        <v>35000</v>
      </c>
      <c r="Q65" s="37" t="s">
        <v>2713</v>
      </c>
      <c r="R65" s="37">
        <v>20</v>
      </c>
      <c r="S65" s="244" t="s">
        <v>3042</v>
      </c>
      <c r="T65" s="244" t="s">
        <v>3043</v>
      </c>
      <c r="U65" s="244" t="s">
        <v>2900</v>
      </c>
    </row>
    <row r="66" spans="1:21" ht="45">
      <c r="A66" s="37">
        <v>59</v>
      </c>
      <c r="B66" s="37"/>
      <c r="C66" s="102" t="s">
        <v>3044</v>
      </c>
      <c r="D66" s="498" t="s">
        <v>3045</v>
      </c>
      <c r="E66" s="243" t="s">
        <v>3046</v>
      </c>
      <c r="F66" s="37" t="s">
        <v>191</v>
      </c>
      <c r="G66" s="499" t="s">
        <v>2711</v>
      </c>
      <c r="H66" s="107" t="s">
        <v>32</v>
      </c>
      <c r="I66" s="107" t="s">
        <v>6</v>
      </c>
      <c r="J66" s="102" t="s">
        <v>2744</v>
      </c>
      <c r="K66" s="37">
        <v>50000</v>
      </c>
      <c r="L66" s="37">
        <v>31500</v>
      </c>
      <c r="M66" s="37" t="s">
        <v>2205</v>
      </c>
      <c r="N66" s="502">
        <v>35000</v>
      </c>
      <c r="O66" s="37">
        <v>20</v>
      </c>
      <c r="P66" s="502">
        <v>35000</v>
      </c>
      <c r="Q66" s="37" t="s">
        <v>2713</v>
      </c>
      <c r="R66" s="37">
        <v>20</v>
      </c>
      <c r="S66" s="244" t="s">
        <v>3047</v>
      </c>
      <c r="T66" s="244" t="s">
        <v>3048</v>
      </c>
      <c r="U66" s="244" t="s">
        <v>2900</v>
      </c>
    </row>
    <row r="67" spans="1:21" ht="45">
      <c r="A67" s="37">
        <v>60</v>
      </c>
      <c r="B67" s="37"/>
      <c r="C67" s="102" t="s">
        <v>3049</v>
      </c>
      <c r="D67" s="498" t="s">
        <v>3050</v>
      </c>
      <c r="E67" s="243" t="s">
        <v>3019</v>
      </c>
      <c r="F67" s="37" t="s">
        <v>191</v>
      </c>
      <c r="G67" s="499" t="s">
        <v>2711</v>
      </c>
      <c r="H67" s="107" t="s">
        <v>32</v>
      </c>
      <c r="I67" s="107" t="s">
        <v>6</v>
      </c>
      <c r="J67" s="102" t="s">
        <v>2917</v>
      </c>
      <c r="K67" s="37">
        <v>100000</v>
      </c>
      <c r="L67" s="37">
        <v>63000</v>
      </c>
      <c r="M67" s="37" t="s">
        <v>2205</v>
      </c>
      <c r="N67" s="502">
        <v>70000</v>
      </c>
      <c r="O67" s="37">
        <v>20</v>
      </c>
      <c r="P67" s="502">
        <v>70000</v>
      </c>
      <c r="Q67" s="37" t="s">
        <v>2713</v>
      </c>
      <c r="R67" s="37">
        <v>20</v>
      </c>
      <c r="S67" s="244" t="s">
        <v>3051</v>
      </c>
      <c r="T67" s="244" t="s">
        <v>3052</v>
      </c>
      <c r="U67" s="244" t="s">
        <v>2900</v>
      </c>
    </row>
    <row r="68" spans="1:21" ht="30">
      <c r="A68" s="37">
        <v>61</v>
      </c>
      <c r="B68" s="37"/>
      <c r="C68" s="102" t="s">
        <v>3053</v>
      </c>
      <c r="D68" s="498" t="s">
        <v>3054</v>
      </c>
      <c r="E68" s="243" t="s">
        <v>3055</v>
      </c>
      <c r="F68" s="37" t="s">
        <v>191</v>
      </c>
      <c r="G68" s="499" t="s">
        <v>2711</v>
      </c>
      <c r="H68" s="107" t="s">
        <v>48</v>
      </c>
      <c r="I68" s="107" t="s">
        <v>6</v>
      </c>
      <c r="J68" s="102" t="s">
        <v>2744</v>
      </c>
      <c r="K68" s="37">
        <v>50000</v>
      </c>
      <c r="L68" s="37">
        <v>31500</v>
      </c>
      <c r="M68" s="37" t="s">
        <v>2205</v>
      </c>
      <c r="N68" s="502">
        <v>35000</v>
      </c>
      <c r="O68" s="37">
        <v>20</v>
      </c>
      <c r="P68" s="502">
        <v>35000</v>
      </c>
      <c r="Q68" s="37" t="s">
        <v>2713</v>
      </c>
      <c r="R68" s="37">
        <v>20</v>
      </c>
      <c r="S68" s="244" t="s">
        <v>3056</v>
      </c>
      <c r="T68" s="244" t="s">
        <v>3057</v>
      </c>
      <c r="U68" s="244" t="s">
        <v>2900</v>
      </c>
    </row>
    <row r="69" spans="1:21" ht="45">
      <c r="A69" s="37">
        <v>62</v>
      </c>
      <c r="B69" s="37"/>
      <c r="C69" s="102" t="s">
        <v>3058</v>
      </c>
      <c r="D69" s="498" t="s">
        <v>3059</v>
      </c>
      <c r="E69" s="243" t="s">
        <v>2922</v>
      </c>
      <c r="F69" s="37" t="s">
        <v>191</v>
      </c>
      <c r="G69" s="499" t="s">
        <v>2711</v>
      </c>
      <c r="H69" s="107" t="s">
        <v>32</v>
      </c>
      <c r="I69" s="500" t="s">
        <v>5</v>
      </c>
      <c r="J69" s="102" t="s">
        <v>2480</v>
      </c>
      <c r="K69" s="37">
        <v>100000</v>
      </c>
      <c r="L69" s="37">
        <v>63000</v>
      </c>
      <c r="M69" s="37" t="s">
        <v>2205</v>
      </c>
      <c r="N69" s="502">
        <v>70000</v>
      </c>
      <c r="O69" s="37">
        <v>20</v>
      </c>
      <c r="P69" s="502">
        <v>70000</v>
      </c>
      <c r="Q69" s="37" t="s">
        <v>2713</v>
      </c>
      <c r="R69" s="37">
        <v>20</v>
      </c>
      <c r="S69" s="244" t="s">
        <v>3060</v>
      </c>
      <c r="T69" s="244" t="s">
        <v>3061</v>
      </c>
      <c r="U69" s="244" t="s">
        <v>2900</v>
      </c>
    </row>
    <row r="70" spans="1:21" ht="60">
      <c r="A70" s="37">
        <v>63</v>
      </c>
      <c r="B70" s="37"/>
      <c r="C70" s="102" t="s">
        <v>3062</v>
      </c>
      <c r="D70" s="498" t="s">
        <v>3063</v>
      </c>
      <c r="E70" s="243" t="s">
        <v>3064</v>
      </c>
      <c r="F70" s="37" t="s">
        <v>191</v>
      </c>
      <c r="G70" s="499" t="s">
        <v>2807</v>
      </c>
      <c r="H70" s="107" t="s">
        <v>48</v>
      </c>
      <c r="I70" s="107" t="s">
        <v>6</v>
      </c>
      <c r="J70" s="102" t="s">
        <v>3065</v>
      </c>
      <c r="K70" s="37">
        <v>100000</v>
      </c>
      <c r="L70" s="37">
        <v>63000</v>
      </c>
      <c r="M70" s="37" t="s">
        <v>2205</v>
      </c>
      <c r="N70" s="502">
        <v>70000</v>
      </c>
      <c r="O70" s="37">
        <v>20</v>
      </c>
      <c r="P70" s="502">
        <v>70000</v>
      </c>
      <c r="Q70" s="37" t="s">
        <v>2713</v>
      </c>
      <c r="R70" s="37">
        <v>20</v>
      </c>
      <c r="S70" s="244" t="s">
        <v>3066</v>
      </c>
      <c r="T70" s="244" t="s">
        <v>3067</v>
      </c>
      <c r="U70" s="244" t="s">
        <v>2900</v>
      </c>
    </row>
    <row r="71" spans="1:21" ht="45">
      <c r="A71" s="37">
        <v>64</v>
      </c>
      <c r="B71" s="37"/>
      <c r="C71" s="102" t="s">
        <v>3068</v>
      </c>
      <c r="D71" s="498" t="s">
        <v>3069</v>
      </c>
      <c r="E71" s="243" t="s">
        <v>3070</v>
      </c>
      <c r="F71" s="37" t="s">
        <v>191</v>
      </c>
      <c r="G71" s="499" t="s">
        <v>2711</v>
      </c>
      <c r="H71" s="107" t="s">
        <v>32</v>
      </c>
      <c r="I71" s="500" t="s">
        <v>5</v>
      </c>
      <c r="J71" s="102" t="s">
        <v>3071</v>
      </c>
      <c r="K71" s="37">
        <v>90000</v>
      </c>
      <c r="L71" s="37">
        <v>56700</v>
      </c>
      <c r="M71" s="37" t="s">
        <v>2205</v>
      </c>
      <c r="N71" s="502">
        <v>63000</v>
      </c>
      <c r="O71" s="37">
        <v>20</v>
      </c>
      <c r="P71" s="502">
        <v>63000</v>
      </c>
      <c r="Q71" s="37" t="s">
        <v>2713</v>
      </c>
      <c r="R71" s="37">
        <v>20</v>
      </c>
      <c r="S71" s="244" t="s">
        <v>3072</v>
      </c>
      <c r="T71" s="244" t="s">
        <v>3073</v>
      </c>
      <c r="U71" s="244" t="s">
        <v>2900</v>
      </c>
    </row>
    <row r="72" spans="1:21" ht="45">
      <c r="A72" s="37">
        <v>65</v>
      </c>
      <c r="B72" s="37"/>
      <c r="C72" s="102" t="s">
        <v>3074</v>
      </c>
      <c r="D72" s="498" t="s">
        <v>2779</v>
      </c>
      <c r="E72" s="243" t="s">
        <v>3075</v>
      </c>
      <c r="F72" s="37" t="s">
        <v>191</v>
      </c>
      <c r="G72" s="499" t="s">
        <v>2711</v>
      </c>
      <c r="H72" s="107" t="s">
        <v>32</v>
      </c>
      <c r="I72" s="107" t="s">
        <v>6</v>
      </c>
      <c r="J72" s="102" t="s">
        <v>3076</v>
      </c>
      <c r="K72" s="37">
        <v>100000</v>
      </c>
      <c r="L72" s="37">
        <v>63000</v>
      </c>
      <c r="M72" s="37" t="s">
        <v>2205</v>
      </c>
      <c r="N72" s="502">
        <v>70000</v>
      </c>
      <c r="O72" s="37">
        <v>20</v>
      </c>
      <c r="P72" s="502">
        <v>70000</v>
      </c>
      <c r="Q72" s="37" t="s">
        <v>2713</v>
      </c>
      <c r="R72" s="37">
        <v>20</v>
      </c>
      <c r="S72" s="244" t="s">
        <v>3077</v>
      </c>
      <c r="T72" s="244" t="s">
        <v>3078</v>
      </c>
      <c r="U72" s="244" t="s">
        <v>2900</v>
      </c>
    </row>
    <row r="73" spans="1:21" ht="30">
      <c r="A73" s="37">
        <v>66</v>
      </c>
      <c r="B73" s="37"/>
      <c r="C73" s="102" t="s">
        <v>3079</v>
      </c>
      <c r="D73" s="498" t="s">
        <v>3080</v>
      </c>
      <c r="E73" s="243" t="s">
        <v>2978</v>
      </c>
      <c r="F73" s="37" t="s">
        <v>191</v>
      </c>
      <c r="G73" s="499" t="s">
        <v>2711</v>
      </c>
      <c r="H73" s="107" t="s">
        <v>32</v>
      </c>
      <c r="I73" s="107" t="s">
        <v>6</v>
      </c>
      <c r="J73" s="102" t="s">
        <v>2744</v>
      </c>
      <c r="K73" s="37">
        <v>100000</v>
      </c>
      <c r="L73" s="37">
        <v>63000</v>
      </c>
      <c r="M73" s="37" t="s">
        <v>2205</v>
      </c>
      <c r="N73" s="502">
        <v>70000</v>
      </c>
      <c r="O73" s="37">
        <v>20</v>
      </c>
      <c r="P73" s="502">
        <v>70000</v>
      </c>
      <c r="Q73" s="37" t="s">
        <v>2713</v>
      </c>
      <c r="R73" s="37">
        <v>20</v>
      </c>
      <c r="S73" s="244" t="s">
        <v>3081</v>
      </c>
      <c r="T73" s="244" t="s">
        <v>3082</v>
      </c>
      <c r="U73" s="244" t="s">
        <v>2900</v>
      </c>
    </row>
    <row r="74" spans="1:21" ht="60">
      <c r="A74" s="37">
        <v>67</v>
      </c>
      <c r="B74" s="37"/>
      <c r="C74" s="102" t="s">
        <v>3083</v>
      </c>
      <c r="D74" s="498" t="s">
        <v>3084</v>
      </c>
      <c r="E74" s="243" t="s">
        <v>2833</v>
      </c>
      <c r="F74" s="37" t="s">
        <v>191</v>
      </c>
      <c r="G74" s="499" t="s">
        <v>2807</v>
      </c>
      <c r="H74" s="107" t="s">
        <v>32</v>
      </c>
      <c r="I74" s="107" t="s">
        <v>6</v>
      </c>
      <c r="J74" s="102" t="s">
        <v>3085</v>
      </c>
      <c r="K74" s="37">
        <v>70000</v>
      </c>
      <c r="L74" s="37">
        <v>44100</v>
      </c>
      <c r="M74" s="37" t="s">
        <v>2205</v>
      </c>
      <c r="N74" s="502">
        <v>49000</v>
      </c>
      <c r="O74" s="37">
        <v>20</v>
      </c>
      <c r="P74" s="502">
        <v>49000</v>
      </c>
      <c r="Q74" s="37" t="s">
        <v>2713</v>
      </c>
      <c r="R74" s="37">
        <v>20</v>
      </c>
      <c r="S74" s="244" t="s">
        <v>3086</v>
      </c>
      <c r="T74" s="244" t="s">
        <v>3087</v>
      </c>
      <c r="U74" s="244" t="s">
        <v>2900</v>
      </c>
    </row>
    <row r="75" spans="1:21" ht="30">
      <c r="A75" s="37">
        <v>68</v>
      </c>
      <c r="B75" s="37"/>
      <c r="C75" s="102" t="s">
        <v>3088</v>
      </c>
      <c r="D75" s="498" t="s">
        <v>3089</v>
      </c>
      <c r="E75" s="243" t="s">
        <v>2762</v>
      </c>
      <c r="F75" s="37" t="s">
        <v>191</v>
      </c>
      <c r="G75" s="499" t="s">
        <v>2711</v>
      </c>
      <c r="H75" s="107" t="s">
        <v>32</v>
      </c>
      <c r="I75" s="500" t="s">
        <v>5</v>
      </c>
      <c r="J75" s="102" t="s">
        <v>3090</v>
      </c>
      <c r="K75" s="37">
        <v>50000</v>
      </c>
      <c r="L75" s="37">
        <v>31500</v>
      </c>
      <c r="M75" s="37" t="s">
        <v>2205</v>
      </c>
      <c r="N75" s="502">
        <v>35000</v>
      </c>
      <c r="O75" s="37">
        <v>20</v>
      </c>
      <c r="P75" s="502">
        <v>35000</v>
      </c>
      <c r="Q75" s="37" t="s">
        <v>2713</v>
      </c>
      <c r="R75" s="37">
        <v>20</v>
      </c>
      <c r="S75" s="244" t="s">
        <v>3091</v>
      </c>
      <c r="T75" s="244" t="s">
        <v>3092</v>
      </c>
      <c r="U75" s="244" t="s">
        <v>2900</v>
      </c>
    </row>
    <row r="76" spans="1:21" ht="30">
      <c r="A76" s="37">
        <v>69</v>
      </c>
      <c r="B76" s="37"/>
      <c r="C76" s="102" t="s">
        <v>3093</v>
      </c>
      <c r="D76" s="498" t="s">
        <v>2596</v>
      </c>
      <c r="E76" s="243" t="s">
        <v>3094</v>
      </c>
      <c r="F76" s="37" t="s">
        <v>191</v>
      </c>
      <c r="G76" s="499" t="s">
        <v>2711</v>
      </c>
      <c r="H76" s="107" t="s">
        <v>32</v>
      </c>
      <c r="I76" s="107" t="s">
        <v>6</v>
      </c>
      <c r="J76" s="102" t="s">
        <v>2603</v>
      </c>
      <c r="K76" s="37">
        <v>50000</v>
      </c>
      <c r="L76" s="37">
        <v>31500</v>
      </c>
      <c r="M76" s="37" t="s">
        <v>2205</v>
      </c>
      <c r="N76" s="502">
        <v>35000</v>
      </c>
      <c r="O76" s="37">
        <v>20</v>
      </c>
      <c r="P76" s="502">
        <v>35000</v>
      </c>
      <c r="Q76" s="37" t="s">
        <v>2713</v>
      </c>
      <c r="R76" s="37">
        <v>20</v>
      </c>
      <c r="S76" s="244" t="s">
        <v>3095</v>
      </c>
      <c r="T76" s="244" t="s">
        <v>3096</v>
      </c>
      <c r="U76" s="244" t="s">
        <v>3097</v>
      </c>
    </row>
    <row r="77" spans="1:21" ht="45">
      <c r="A77" s="37">
        <v>70</v>
      </c>
      <c r="B77" s="37"/>
      <c r="C77" s="102" t="s">
        <v>3098</v>
      </c>
      <c r="D77" s="498" t="s">
        <v>3099</v>
      </c>
      <c r="E77" s="243" t="s">
        <v>3100</v>
      </c>
      <c r="F77" s="37" t="s">
        <v>191</v>
      </c>
      <c r="G77" s="499" t="s">
        <v>2711</v>
      </c>
      <c r="H77" s="107" t="s">
        <v>32</v>
      </c>
      <c r="I77" s="107" t="s">
        <v>6</v>
      </c>
      <c r="J77" s="102" t="s">
        <v>2217</v>
      </c>
      <c r="K77" s="37">
        <v>50000</v>
      </c>
      <c r="L77" s="37">
        <v>31500</v>
      </c>
      <c r="M77" s="37" t="s">
        <v>2205</v>
      </c>
      <c r="N77" s="502">
        <v>35000</v>
      </c>
      <c r="O77" s="37">
        <v>20</v>
      </c>
      <c r="P77" s="502">
        <v>35000</v>
      </c>
      <c r="Q77" s="37" t="s">
        <v>2713</v>
      </c>
      <c r="R77" s="37">
        <v>20</v>
      </c>
      <c r="S77" s="244" t="s">
        <v>3101</v>
      </c>
      <c r="T77" s="244" t="s">
        <v>3102</v>
      </c>
      <c r="U77" s="244" t="s">
        <v>3103</v>
      </c>
    </row>
    <row r="78" spans="1:21" ht="30">
      <c r="A78" s="37">
        <v>71</v>
      </c>
      <c r="B78" s="37"/>
      <c r="C78" s="102" t="s">
        <v>3104</v>
      </c>
      <c r="D78" s="498" t="s">
        <v>3105</v>
      </c>
      <c r="E78" s="243" t="s">
        <v>3106</v>
      </c>
      <c r="F78" s="37" t="s">
        <v>191</v>
      </c>
      <c r="G78" s="499" t="s">
        <v>2711</v>
      </c>
      <c r="H78" s="107" t="s">
        <v>48</v>
      </c>
      <c r="I78" s="107" t="s">
        <v>6</v>
      </c>
      <c r="J78" s="102" t="s">
        <v>2744</v>
      </c>
      <c r="K78" s="37">
        <v>50000</v>
      </c>
      <c r="L78" s="37">
        <v>31500</v>
      </c>
      <c r="M78" s="37" t="s">
        <v>2205</v>
      </c>
      <c r="N78" s="502">
        <v>35000</v>
      </c>
      <c r="O78" s="37">
        <v>20</v>
      </c>
      <c r="P78" s="502">
        <v>35000</v>
      </c>
      <c r="Q78" s="37" t="s">
        <v>2713</v>
      </c>
      <c r="R78" s="37">
        <v>20</v>
      </c>
      <c r="S78" s="244" t="s">
        <v>3107</v>
      </c>
      <c r="T78" s="244" t="s">
        <v>3108</v>
      </c>
      <c r="U78" s="244" t="s">
        <v>3109</v>
      </c>
    </row>
    <row r="79" spans="1:21" ht="105">
      <c r="A79" s="37">
        <v>72</v>
      </c>
      <c r="B79" s="37"/>
      <c r="C79" s="244" t="s">
        <v>3110</v>
      </c>
      <c r="D79" s="244" t="s">
        <v>3111</v>
      </c>
      <c r="E79" s="244" t="s">
        <v>3112</v>
      </c>
      <c r="F79" s="504" t="s">
        <v>191</v>
      </c>
      <c r="G79" s="37" t="s">
        <v>31</v>
      </c>
      <c r="H79" s="37" t="s">
        <v>32</v>
      </c>
      <c r="I79" s="86" t="s">
        <v>5</v>
      </c>
      <c r="J79" s="244" t="s">
        <v>3113</v>
      </c>
      <c r="K79" s="37">
        <v>50000</v>
      </c>
      <c r="L79" s="37">
        <v>31500</v>
      </c>
      <c r="M79" s="504" t="s">
        <v>2205</v>
      </c>
      <c r="N79" s="37">
        <v>35000</v>
      </c>
      <c r="O79" s="37">
        <v>20</v>
      </c>
      <c r="P79" s="37">
        <v>35000</v>
      </c>
      <c r="Q79" s="37" t="s">
        <v>3114</v>
      </c>
      <c r="R79" s="37">
        <v>20</v>
      </c>
      <c r="S79" s="244" t="s">
        <v>3115</v>
      </c>
      <c r="T79" s="244" t="s">
        <v>3116</v>
      </c>
      <c r="U79" s="244" t="s">
        <v>3117</v>
      </c>
    </row>
    <row r="80" spans="1:21" ht="75">
      <c r="A80" s="37">
        <v>73</v>
      </c>
      <c r="B80" s="37"/>
      <c r="C80" s="244" t="s">
        <v>3118</v>
      </c>
      <c r="D80" s="244" t="s">
        <v>3119</v>
      </c>
      <c r="E80" s="244" t="s">
        <v>3120</v>
      </c>
      <c r="F80" s="504" t="s">
        <v>191</v>
      </c>
      <c r="G80" s="37" t="s">
        <v>31</v>
      </c>
      <c r="H80" s="37" t="s">
        <v>32</v>
      </c>
      <c r="I80" s="86" t="s">
        <v>5</v>
      </c>
      <c r="J80" s="244" t="s">
        <v>3121</v>
      </c>
      <c r="K80" s="37">
        <v>100000</v>
      </c>
      <c r="L80" s="37">
        <v>63000</v>
      </c>
      <c r="M80" s="504" t="s">
        <v>2205</v>
      </c>
      <c r="N80" s="37">
        <v>70000</v>
      </c>
      <c r="O80" s="37">
        <v>20</v>
      </c>
      <c r="P80" s="37">
        <v>70000</v>
      </c>
      <c r="Q80" s="37" t="s">
        <v>3114</v>
      </c>
      <c r="R80" s="37">
        <v>20</v>
      </c>
      <c r="S80" s="244" t="s">
        <v>3122</v>
      </c>
      <c r="T80" s="244" t="s">
        <v>3123</v>
      </c>
      <c r="U80" s="244" t="s">
        <v>3124</v>
      </c>
    </row>
    <row r="81" spans="1:21" ht="120">
      <c r="A81" s="37">
        <v>74</v>
      </c>
      <c r="B81" s="29"/>
      <c r="C81" s="101" t="s">
        <v>3125</v>
      </c>
      <c r="D81" s="101" t="s">
        <v>3126</v>
      </c>
      <c r="E81" s="101" t="s">
        <v>3127</v>
      </c>
      <c r="F81" s="101" t="s">
        <v>191</v>
      </c>
      <c r="G81" s="101" t="s">
        <v>2711</v>
      </c>
      <c r="H81" s="505" t="s">
        <v>32</v>
      </c>
      <c r="I81" s="244" t="s">
        <v>6</v>
      </c>
      <c r="J81" s="101" t="s">
        <v>3128</v>
      </c>
      <c r="K81" s="29">
        <v>115000</v>
      </c>
      <c r="L81" s="29">
        <v>72450</v>
      </c>
      <c r="M81" s="189" t="s">
        <v>3129</v>
      </c>
      <c r="N81" s="101">
        <v>80500</v>
      </c>
      <c r="O81" s="29">
        <v>20</v>
      </c>
      <c r="P81" s="101">
        <v>80500</v>
      </c>
      <c r="Q81" s="189" t="s">
        <v>3130</v>
      </c>
      <c r="R81" s="29">
        <v>20</v>
      </c>
      <c r="S81" s="506" t="s">
        <v>3131</v>
      </c>
      <c r="T81" s="506" t="s">
        <v>3132</v>
      </c>
      <c r="U81" s="507" t="s">
        <v>3133</v>
      </c>
    </row>
    <row r="82" spans="1:21" ht="75">
      <c r="A82" s="37">
        <v>75</v>
      </c>
      <c r="B82" s="29"/>
      <c r="C82" s="101" t="s">
        <v>3134</v>
      </c>
      <c r="D82" s="101" t="s">
        <v>3135</v>
      </c>
      <c r="E82" s="101" t="s">
        <v>3136</v>
      </c>
      <c r="F82" s="101" t="s">
        <v>191</v>
      </c>
      <c r="G82" s="101" t="s">
        <v>2711</v>
      </c>
      <c r="H82" s="505" t="s">
        <v>32</v>
      </c>
      <c r="I82" s="244" t="s">
        <v>6</v>
      </c>
      <c r="J82" s="101" t="s">
        <v>3137</v>
      </c>
      <c r="K82" s="29">
        <v>30000</v>
      </c>
      <c r="L82" s="29">
        <v>18900</v>
      </c>
      <c r="M82" s="189" t="s">
        <v>3129</v>
      </c>
      <c r="N82" s="101">
        <v>21000</v>
      </c>
      <c r="O82" s="29">
        <v>20</v>
      </c>
      <c r="P82" s="101">
        <v>21000</v>
      </c>
      <c r="Q82" s="189" t="s">
        <v>3130</v>
      </c>
      <c r="R82" s="29">
        <v>20</v>
      </c>
      <c r="S82" s="506" t="s">
        <v>3138</v>
      </c>
      <c r="T82" s="506" t="s">
        <v>3139</v>
      </c>
      <c r="U82" s="507" t="s">
        <v>3140</v>
      </c>
    </row>
    <row r="83" spans="1:21" ht="60">
      <c r="A83" s="37">
        <v>76</v>
      </c>
      <c r="B83" s="29"/>
      <c r="C83" s="101" t="s">
        <v>3141</v>
      </c>
      <c r="D83" s="101" t="s">
        <v>3142</v>
      </c>
      <c r="E83" s="101" t="s">
        <v>3143</v>
      </c>
      <c r="F83" s="101" t="s">
        <v>191</v>
      </c>
      <c r="G83" s="101" t="s">
        <v>2711</v>
      </c>
      <c r="H83" s="505" t="s">
        <v>32</v>
      </c>
      <c r="I83" s="244" t="s">
        <v>6</v>
      </c>
      <c r="J83" s="101" t="s">
        <v>3144</v>
      </c>
      <c r="K83" s="29">
        <v>50000</v>
      </c>
      <c r="L83" s="29">
        <v>31500</v>
      </c>
      <c r="M83" s="189" t="s">
        <v>3129</v>
      </c>
      <c r="N83" s="101">
        <v>35000</v>
      </c>
      <c r="O83" s="29">
        <v>20</v>
      </c>
      <c r="P83" s="101">
        <v>35000</v>
      </c>
      <c r="Q83" s="189" t="s">
        <v>3130</v>
      </c>
      <c r="R83" s="29">
        <v>20</v>
      </c>
      <c r="S83" s="506" t="s">
        <v>3145</v>
      </c>
      <c r="T83" s="506" t="s">
        <v>3146</v>
      </c>
      <c r="U83" s="507" t="s">
        <v>3147</v>
      </c>
    </row>
    <row r="84" spans="1:21" ht="105">
      <c r="A84" s="37">
        <v>77</v>
      </c>
      <c r="B84" s="29"/>
      <c r="C84" s="101" t="s">
        <v>3148</v>
      </c>
      <c r="D84" s="101" t="s">
        <v>3149</v>
      </c>
      <c r="E84" s="101" t="s">
        <v>3150</v>
      </c>
      <c r="F84" s="101" t="s">
        <v>191</v>
      </c>
      <c r="G84" s="101" t="s">
        <v>2711</v>
      </c>
      <c r="H84" s="505" t="s">
        <v>32</v>
      </c>
      <c r="I84" s="244" t="s">
        <v>6</v>
      </c>
      <c r="J84" s="101" t="s">
        <v>3137</v>
      </c>
      <c r="K84" s="29">
        <v>50000</v>
      </c>
      <c r="L84" s="29">
        <v>31500</v>
      </c>
      <c r="M84" s="189" t="s">
        <v>3129</v>
      </c>
      <c r="N84" s="101">
        <v>35000</v>
      </c>
      <c r="O84" s="29">
        <v>20</v>
      </c>
      <c r="P84" s="101">
        <v>35000</v>
      </c>
      <c r="Q84" s="189" t="s">
        <v>3130</v>
      </c>
      <c r="R84" s="29">
        <v>20</v>
      </c>
      <c r="S84" s="507" t="s">
        <v>3151</v>
      </c>
      <c r="T84" s="506" t="s">
        <v>3152</v>
      </c>
      <c r="U84" s="507" t="s">
        <v>3153</v>
      </c>
    </row>
    <row r="85" spans="1:21" ht="75">
      <c r="A85" s="37">
        <v>78</v>
      </c>
      <c r="B85" s="29"/>
      <c r="C85" s="101" t="s">
        <v>3154</v>
      </c>
      <c r="D85" s="101" t="s">
        <v>3155</v>
      </c>
      <c r="E85" s="101" t="s">
        <v>3156</v>
      </c>
      <c r="F85" s="101" t="s">
        <v>191</v>
      </c>
      <c r="G85" s="508" t="s">
        <v>2711</v>
      </c>
      <c r="H85" s="505" t="s">
        <v>32</v>
      </c>
      <c r="I85" s="244" t="s">
        <v>6</v>
      </c>
      <c r="J85" s="101" t="s">
        <v>3157</v>
      </c>
      <c r="K85" s="29">
        <v>70000</v>
      </c>
      <c r="L85" s="29">
        <v>44100</v>
      </c>
      <c r="M85" s="189" t="s">
        <v>3129</v>
      </c>
      <c r="N85" s="101">
        <v>49000</v>
      </c>
      <c r="O85" s="29">
        <v>20</v>
      </c>
      <c r="P85" s="101">
        <v>49000</v>
      </c>
      <c r="Q85" s="189" t="s">
        <v>3130</v>
      </c>
      <c r="R85" s="29">
        <v>20</v>
      </c>
      <c r="S85" s="507" t="s">
        <v>3158</v>
      </c>
      <c r="T85" s="506" t="s">
        <v>3159</v>
      </c>
      <c r="U85" s="507" t="s">
        <v>3160</v>
      </c>
    </row>
    <row r="86" spans="1:21" ht="90">
      <c r="A86" s="37">
        <v>79</v>
      </c>
      <c r="B86" s="29"/>
      <c r="C86" s="101" t="s">
        <v>3161</v>
      </c>
      <c r="D86" s="101" t="s">
        <v>3162</v>
      </c>
      <c r="E86" s="101" t="s">
        <v>3163</v>
      </c>
      <c r="F86" s="101" t="s">
        <v>191</v>
      </c>
      <c r="G86" s="508" t="s">
        <v>2711</v>
      </c>
      <c r="H86" s="505" t="s">
        <v>32</v>
      </c>
      <c r="I86" s="190" t="s">
        <v>5</v>
      </c>
      <c r="J86" s="101" t="s">
        <v>3164</v>
      </c>
      <c r="K86" s="29">
        <v>100000</v>
      </c>
      <c r="L86" s="29">
        <v>63000</v>
      </c>
      <c r="M86" s="189" t="s">
        <v>3129</v>
      </c>
      <c r="N86" s="101">
        <v>70000</v>
      </c>
      <c r="O86" s="29">
        <v>20</v>
      </c>
      <c r="P86" s="101">
        <v>70000</v>
      </c>
      <c r="Q86" s="189" t="s">
        <v>3130</v>
      </c>
      <c r="R86" s="29">
        <v>20</v>
      </c>
      <c r="S86" s="506" t="s">
        <v>3165</v>
      </c>
      <c r="T86" s="506" t="s">
        <v>3166</v>
      </c>
      <c r="U86" s="507" t="s">
        <v>3167</v>
      </c>
    </row>
    <row r="87" spans="1:21" ht="45">
      <c r="A87" s="37">
        <v>80</v>
      </c>
      <c r="B87" s="29"/>
      <c r="C87" s="101" t="s">
        <v>3168</v>
      </c>
      <c r="D87" s="101" t="s">
        <v>3169</v>
      </c>
      <c r="E87" s="101" t="s">
        <v>3170</v>
      </c>
      <c r="F87" s="101" t="s">
        <v>191</v>
      </c>
      <c r="G87" s="508" t="s">
        <v>2711</v>
      </c>
      <c r="H87" s="505" t="s">
        <v>32</v>
      </c>
      <c r="I87" s="244" t="s">
        <v>6</v>
      </c>
      <c r="J87" s="101" t="s">
        <v>3171</v>
      </c>
      <c r="K87" s="29">
        <v>50000</v>
      </c>
      <c r="L87" s="29">
        <v>31500</v>
      </c>
      <c r="M87" s="189" t="s">
        <v>3129</v>
      </c>
      <c r="N87" s="101">
        <v>35000</v>
      </c>
      <c r="O87" s="29">
        <v>20</v>
      </c>
      <c r="P87" s="101">
        <v>35000</v>
      </c>
      <c r="Q87" s="189" t="s">
        <v>3130</v>
      </c>
      <c r="R87" s="29">
        <v>20</v>
      </c>
      <c r="S87" s="507" t="s">
        <v>3172</v>
      </c>
      <c r="T87" s="507" t="s">
        <v>3173</v>
      </c>
      <c r="U87" s="507" t="s">
        <v>3174</v>
      </c>
    </row>
    <row r="88" spans="1:21" ht="75">
      <c r="A88" s="37">
        <v>81</v>
      </c>
      <c r="B88" s="29"/>
      <c r="C88" s="101" t="s">
        <v>3175</v>
      </c>
      <c r="D88" s="101" t="s">
        <v>3176</v>
      </c>
      <c r="E88" s="101" t="s">
        <v>3177</v>
      </c>
      <c r="F88" s="101" t="s">
        <v>191</v>
      </c>
      <c r="G88" s="508" t="s">
        <v>2711</v>
      </c>
      <c r="H88" s="505" t="s">
        <v>32</v>
      </c>
      <c r="I88" s="190" t="s">
        <v>5</v>
      </c>
      <c r="J88" s="101" t="s">
        <v>3178</v>
      </c>
      <c r="K88" s="29">
        <v>100000</v>
      </c>
      <c r="L88" s="29">
        <v>63000</v>
      </c>
      <c r="M88" s="189" t="s">
        <v>3129</v>
      </c>
      <c r="N88" s="101">
        <v>70000</v>
      </c>
      <c r="O88" s="29">
        <v>20</v>
      </c>
      <c r="P88" s="101">
        <v>70000</v>
      </c>
      <c r="Q88" s="189" t="s">
        <v>3130</v>
      </c>
      <c r="R88" s="29">
        <v>20</v>
      </c>
      <c r="S88" s="506" t="s">
        <v>3179</v>
      </c>
      <c r="T88" s="506" t="s">
        <v>3180</v>
      </c>
      <c r="U88" s="507" t="s">
        <v>3181</v>
      </c>
    </row>
    <row r="89" spans="1:21" ht="90">
      <c r="A89" s="37">
        <v>82</v>
      </c>
      <c r="B89" s="29"/>
      <c r="C89" s="101" t="s">
        <v>3182</v>
      </c>
      <c r="D89" s="101" t="s">
        <v>3183</v>
      </c>
      <c r="E89" s="101" t="s">
        <v>3184</v>
      </c>
      <c r="F89" s="101" t="s">
        <v>191</v>
      </c>
      <c r="G89" s="508" t="s">
        <v>2711</v>
      </c>
      <c r="H89" s="505" t="s">
        <v>48</v>
      </c>
      <c r="I89" s="244" t="s">
        <v>6</v>
      </c>
      <c r="J89" s="101" t="s">
        <v>3178</v>
      </c>
      <c r="K89" s="29">
        <v>50000</v>
      </c>
      <c r="L89" s="29">
        <v>31500</v>
      </c>
      <c r="M89" s="189" t="s">
        <v>3129</v>
      </c>
      <c r="N89" s="101">
        <v>35000</v>
      </c>
      <c r="O89" s="29">
        <v>20</v>
      </c>
      <c r="P89" s="101">
        <v>35000</v>
      </c>
      <c r="Q89" s="189" t="s">
        <v>3130</v>
      </c>
      <c r="R89" s="29">
        <v>20</v>
      </c>
      <c r="S89" s="507" t="s">
        <v>3185</v>
      </c>
      <c r="T89" s="507" t="s">
        <v>3186</v>
      </c>
      <c r="U89" s="507" t="s">
        <v>3181</v>
      </c>
    </row>
    <row r="90" spans="1:21" ht="30">
      <c r="A90" s="37">
        <v>83</v>
      </c>
      <c r="B90" s="29"/>
      <c r="C90" s="101" t="s">
        <v>3187</v>
      </c>
      <c r="D90" s="101" t="s">
        <v>3188</v>
      </c>
      <c r="E90" s="101" t="s">
        <v>3189</v>
      </c>
      <c r="F90" s="101" t="s">
        <v>191</v>
      </c>
      <c r="G90" s="508" t="s">
        <v>2711</v>
      </c>
      <c r="H90" s="505" t="s">
        <v>32</v>
      </c>
      <c r="I90" s="190" t="s">
        <v>5</v>
      </c>
      <c r="J90" s="101" t="s">
        <v>3190</v>
      </c>
      <c r="K90" s="29">
        <v>50000</v>
      </c>
      <c r="L90" s="29">
        <v>31500</v>
      </c>
      <c r="M90" s="189" t="s">
        <v>3129</v>
      </c>
      <c r="N90" s="101">
        <v>35000</v>
      </c>
      <c r="O90" s="29">
        <v>20</v>
      </c>
      <c r="P90" s="101">
        <v>35000</v>
      </c>
      <c r="Q90" s="189" t="s">
        <v>3130</v>
      </c>
      <c r="R90" s="29">
        <v>20</v>
      </c>
      <c r="S90" s="507" t="s">
        <v>3191</v>
      </c>
      <c r="T90" s="507" t="s">
        <v>3192</v>
      </c>
      <c r="U90" s="507" t="s">
        <v>3193</v>
      </c>
    </row>
    <row r="91" spans="1:21" ht="75">
      <c r="A91" s="37">
        <v>84</v>
      </c>
      <c r="B91" s="29"/>
      <c r="C91" s="101" t="s">
        <v>3194</v>
      </c>
      <c r="D91" s="101" t="s">
        <v>3195</v>
      </c>
      <c r="E91" s="101" t="s">
        <v>3196</v>
      </c>
      <c r="F91" s="101" t="s">
        <v>191</v>
      </c>
      <c r="G91" s="508" t="s">
        <v>2711</v>
      </c>
      <c r="H91" s="505" t="s">
        <v>32</v>
      </c>
      <c r="I91" s="244" t="s">
        <v>6</v>
      </c>
      <c r="J91" s="101" t="s">
        <v>3197</v>
      </c>
      <c r="K91" s="29">
        <v>50000</v>
      </c>
      <c r="L91" s="29">
        <v>31500</v>
      </c>
      <c r="M91" s="189" t="s">
        <v>3129</v>
      </c>
      <c r="N91" s="101">
        <v>35000</v>
      </c>
      <c r="O91" s="29">
        <v>20</v>
      </c>
      <c r="P91" s="101">
        <v>35000</v>
      </c>
      <c r="Q91" s="189" t="s">
        <v>3130</v>
      </c>
      <c r="R91" s="29">
        <v>20</v>
      </c>
      <c r="S91" s="507" t="s">
        <v>3198</v>
      </c>
      <c r="T91" s="507" t="s">
        <v>3199</v>
      </c>
      <c r="U91" s="507" t="s">
        <v>3200</v>
      </c>
    </row>
    <row r="92" spans="1:21" ht="45">
      <c r="A92" s="37">
        <v>85</v>
      </c>
      <c r="B92" s="29"/>
      <c r="C92" s="101" t="s">
        <v>3201</v>
      </c>
      <c r="D92" s="101" t="s">
        <v>3202</v>
      </c>
      <c r="E92" s="101" t="s">
        <v>3203</v>
      </c>
      <c r="F92" s="101" t="s">
        <v>191</v>
      </c>
      <c r="G92" s="508" t="s">
        <v>2807</v>
      </c>
      <c r="H92" s="505" t="s">
        <v>32</v>
      </c>
      <c r="I92" s="244" t="s">
        <v>6</v>
      </c>
      <c r="J92" s="101" t="s">
        <v>3204</v>
      </c>
      <c r="K92" s="29">
        <v>50000</v>
      </c>
      <c r="L92" s="29">
        <v>31500</v>
      </c>
      <c r="M92" s="189" t="s">
        <v>3129</v>
      </c>
      <c r="N92" s="101">
        <v>35000</v>
      </c>
      <c r="O92" s="29">
        <v>20</v>
      </c>
      <c r="P92" s="101">
        <v>35000</v>
      </c>
      <c r="Q92" s="189" t="s">
        <v>3130</v>
      </c>
      <c r="R92" s="29">
        <v>20</v>
      </c>
      <c r="S92" s="507" t="s">
        <v>3205</v>
      </c>
      <c r="T92" s="506" t="s">
        <v>3206</v>
      </c>
      <c r="U92" s="507">
        <v>504561505</v>
      </c>
    </row>
    <row r="93" spans="1:21" ht="60">
      <c r="A93" s="37">
        <v>86</v>
      </c>
      <c r="B93" s="29"/>
      <c r="C93" s="101" t="s">
        <v>3207</v>
      </c>
      <c r="D93" s="101" t="s">
        <v>3208</v>
      </c>
      <c r="E93" s="101" t="s">
        <v>3209</v>
      </c>
      <c r="F93" s="101" t="s">
        <v>191</v>
      </c>
      <c r="G93" s="101" t="s">
        <v>2711</v>
      </c>
      <c r="H93" s="505" t="s">
        <v>32</v>
      </c>
      <c r="I93" s="190" t="s">
        <v>5</v>
      </c>
      <c r="J93" s="101" t="s">
        <v>3190</v>
      </c>
      <c r="K93" s="29">
        <v>30000</v>
      </c>
      <c r="L93" s="29">
        <v>18900</v>
      </c>
      <c r="M93" s="189" t="s">
        <v>3129</v>
      </c>
      <c r="N93" s="101">
        <v>21000</v>
      </c>
      <c r="O93" s="29">
        <v>20</v>
      </c>
      <c r="P93" s="101">
        <v>21000</v>
      </c>
      <c r="Q93" s="189" t="s">
        <v>3130</v>
      </c>
      <c r="R93" s="29">
        <v>20</v>
      </c>
      <c r="S93" s="506" t="s">
        <v>3210</v>
      </c>
      <c r="T93" s="506" t="s">
        <v>3211</v>
      </c>
      <c r="U93" s="507" t="s">
        <v>3212</v>
      </c>
    </row>
    <row r="94" spans="1:21" ht="45">
      <c r="A94" s="37">
        <v>87</v>
      </c>
      <c r="B94" s="29"/>
      <c r="C94" s="102" t="s">
        <v>3213</v>
      </c>
      <c r="D94" s="102" t="s">
        <v>2884</v>
      </c>
      <c r="E94" s="66" t="s">
        <v>3214</v>
      </c>
      <c r="F94" s="101" t="s">
        <v>191</v>
      </c>
      <c r="G94" s="509" t="s">
        <v>2711</v>
      </c>
      <c r="H94" s="505" t="s">
        <v>32</v>
      </c>
      <c r="I94" s="244" t="s">
        <v>6</v>
      </c>
      <c r="J94" s="102" t="s">
        <v>3215</v>
      </c>
      <c r="K94" s="29">
        <v>50000</v>
      </c>
      <c r="L94" s="29">
        <v>31500</v>
      </c>
      <c r="M94" s="189" t="s">
        <v>3129</v>
      </c>
      <c r="N94" s="66">
        <v>35000</v>
      </c>
      <c r="O94" s="29">
        <v>20</v>
      </c>
      <c r="P94" s="66">
        <v>35000</v>
      </c>
      <c r="Q94" s="189" t="s">
        <v>3130</v>
      </c>
      <c r="R94" s="29">
        <v>20</v>
      </c>
      <c r="S94" s="501" t="s">
        <v>3216</v>
      </c>
      <c r="T94" s="501" t="s">
        <v>3217</v>
      </c>
      <c r="U94" s="244" t="s">
        <v>3218</v>
      </c>
    </row>
    <row r="95" spans="1:21" ht="75">
      <c r="A95" s="37">
        <v>88</v>
      </c>
      <c r="B95" s="29"/>
      <c r="C95" s="102" t="s">
        <v>3219</v>
      </c>
      <c r="D95" s="102" t="s">
        <v>3220</v>
      </c>
      <c r="E95" s="102" t="s">
        <v>3221</v>
      </c>
      <c r="F95" s="101" t="s">
        <v>191</v>
      </c>
      <c r="G95" s="509" t="s">
        <v>2711</v>
      </c>
      <c r="H95" s="505" t="s">
        <v>32</v>
      </c>
      <c r="I95" s="244" t="s">
        <v>6</v>
      </c>
      <c r="J95" s="102" t="s">
        <v>3157</v>
      </c>
      <c r="K95" s="29">
        <v>50000</v>
      </c>
      <c r="L95" s="29">
        <v>31500</v>
      </c>
      <c r="M95" s="189" t="s">
        <v>3129</v>
      </c>
      <c r="N95" s="102">
        <v>35000</v>
      </c>
      <c r="O95" s="29">
        <v>20</v>
      </c>
      <c r="P95" s="102">
        <v>35000</v>
      </c>
      <c r="Q95" s="189" t="s">
        <v>3130</v>
      </c>
      <c r="R95" s="29">
        <v>20</v>
      </c>
      <c r="S95" s="244" t="s">
        <v>3222</v>
      </c>
      <c r="T95" s="244" t="s">
        <v>3223</v>
      </c>
      <c r="U95" s="504" t="s">
        <v>3224</v>
      </c>
    </row>
    <row r="96" spans="1:21" ht="90">
      <c r="A96" s="37">
        <v>89</v>
      </c>
      <c r="B96" s="29"/>
      <c r="C96" s="102" t="s">
        <v>3225</v>
      </c>
      <c r="D96" s="102" t="s">
        <v>3226</v>
      </c>
      <c r="E96" s="66" t="s">
        <v>3227</v>
      </c>
      <c r="F96" s="101" t="s">
        <v>191</v>
      </c>
      <c r="G96" s="509" t="s">
        <v>2711</v>
      </c>
      <c r="H96" s="505" t="s">
        <v>32</v>
      </c>
      <c r="I96" s="244" t="s">
        <v>6</v>
      </c>
      <c r="J96" s="102" t="s">
        <v>3228</v>
      </c>
      <c r="K96" s="29">
        <v>50000</v>
      </c>
      <c r="L96" s="29">
        <v>31500</v>
      </c>
      <c r="M96" s="189" t="s">
        <v>3129</v>
      </c>
      <c r="N96" s="66">
        <v>35000</v>
      </c>
      <c r="O96" s="29">
        <v>20</v>
      </c>
      <c r="P96" s="66">
        <v>35000</v>
      </c>
      <c r="Q96" s="189" t="s">
        <v>3130</v>
      </c>
      <c r="R96" s="29">
        <v>20</v>
      </c>
      <c r="S96" s="501" t="s">
        <v>3229</v>
      </c>
      <c r="T96" s="501" t="s">
        <v>3230</v>
      </c>
      <c r="U96" s="244" t="s">
        <v>3231</v>
      </c>
    </row>
    <row r="97" spans="1:21" ht="45">
      <c r="A97" s="37">
        <v>90</v>
      </c>
      <c r="B97" s="29"/>
      <c r="C97" s="102" t="s">
        <v>3232</v>
      </c>
      <c r="D97" s="102" t="s">
        <v>3233</v>
      </c>
      <c r="E97" s="102" t="s">
        <v>3234</v>
      </c>
      <c r="F97" s="101" t="s">
        <v>191</v>
      </c>
      <c r="G97" s="66" t="s">
        <v>2711</v>
      </c>
      <c r="H97" s="505" t="s">
        <v>32</v>
      </c>
      <c r="I97" s="190" t="s">
        <v>5</v>
      </c>
      <c r="J97" s="102" t="s">
        <v>3235</v>
      </c>
      <c r="K97" s="29">
        <v>50000</v>
      </c>
      <c r="L97" s="29">
        <v>31500</v>
      </c>
      <c r="M97" s="189" t="s">
        <v>3129</v>
      </c>
      <c r="N97" s="102">
        <v>35000</v>
      </c>
      <c r="O97" s="29">
        <v>20</v>
      </c>
      <c r="P97" s="102">
        <v>35000</v>
      </c>
      <c r="Q97" s="189" t="s">
        <v>3130</v>
      </c>
      <c r="R97" s="29">
        <v>20</v>
      </c>
      <c r="S97" s="501" t="s">
        <v>3236</v>
      </c>
      <c r="T97" s="501" t="s">
        <v>3237</v>
      </c>
      <c r="U97" s="244" t="s">
        <v>3238</v>
      </c>
    </row>
    <row r="98" spans="1:21" ht="90">
      <c r="A98" s="37">
        <v>91</v>
      </c>
      <c r="B98" s="29"/>
      <c r="C98" s="102" t="s">
        <v>3239</v>
      </c>
      <c r="D98" s="102" t="s">
        <v>3240</v>
      </c>
      <c r="E98" s="66" t="s">
        <v>3241</v>
      </c>
      <c r="F98" s="101" t="s">
        <v>191</v>
      </c>
      <c r="G98" s="509" t="s">
        <v>2711</v>
      </c>
      <c r="H98" s="505" t="s">
        <v>32</v>
      </c>
      <c r="I98" s="244" t="s">
        <v>6</v>
      </c>
      <c r="J98" s="102" t="s">
        <v>3242</v>
      </c>
      <c r="K98" s="29">
        <v>50000</v>
      </c>
      <c r="L98" s="29">
        <v>31500</v>
      </c>
      <c r="M98" s="189" t="s">
        <v>3129</v>
      </c>
      <c r="N98" s="66">
        <v>35000</v>
      </c>
      <c r="O98" s="29">
        <v>20</v>
      </c>
      <c r="P98" s="66">
        <v>35000</v>
      </c>
      <c r="Q98" s="189" t="s">
        <v>3130</v>
      </c>
      <c r="R98" s="29">
        <v>20</v>
      </c>
      <c r="S98" s="501" t="s">
        <v>3243</v>
      </c>
      <c r="T98" s="501" t="s">
        <v>3244</v>
      </c>
      <c r="U98" s="244" t="s">
        <v>3245</v>
      </c>
    </row>
    <row r="99" spans="1:21" ht="120">
      <c r="A99" s="37">
        <v>92</v>
      </c>
      <c r="B99" s="29"/>
      <c r="C99" s="102" t="s">
        <v>3246</v>
      </c>
      <c r="D99" s="102" t="s">
        <v>3247</v>
      </c>
      <c r="E99" s="66" t="s">
        <v>3248</v>
      </c>
      <c r="F99" s="101" t="s">
        <v>191</v>
      </c>
      <c r="G99" s="509" t="s">
        <v>2711</v>
      </c>
      <c r="H99" s="505" t="s">
        <v>32</v>
      </c>
      <c r="I99" s="244" t="s">
        <v>6</v>
      </c>
      <c r="J99" s="102" t="s">
        <v>3178</v>
      </c>
      <c r="K99" s="29">
        <v>40000</v>
      </c>
      <c r="L99" s="29">
        <v>25200</v>
      </c>
      <c r="M99" s="189" t="s">
        <v>3129</v>
      </c>
      <c r="N99" s="66">
        <v>28000</v>
      </c>
      <c r="O99" s="29">
        <v>20</v>
      </c>
      <c r="P99" s="66">
        <v>28000</v>
      </c>
      <c r="Q99" s="189" t="s">
        <v>3130</v>
      </c>
      <c r="R99" s="29">
        <v>20</v>
      </c>
      <c r="S99" s="501" t="s">
        <v>3249</v>
      </c>
      <c r="T99" s="501" t="s">
        <v>3250</v>
      </c>
      <c r="U99" s="244" t="s">
        <v>3251</v>
      </c>
    </row>
    <row r="100" spans="1:21" ht="105">
      <c r="A100" s="37">
        <v>93</v>
      </c>
      <c r="B100" s="29"/>
      <c r="C100" s="102" t="s">
        <v>3252</v>
      </c>
      <c r="D100" s="102" t="s">
        <v>3253</v>
      </c>
      <c r="E100" s="102" t="s">
        <v>3254</v>
      </c>
      <c r="F100" s="101" t="s">
        <v>191</v>
      </c>
      <c r="G100" s="509" t="s">
        <v>2711</v>
      </c>
      <c r="H100" s="505" t="s">
        <v>32</v>
      </c>
      <c r="I100" s="244" t="s">
        <v>6</v>
      </c>
      <c r="J100" s="102" t="s">
        <v>3204</v>
      </c>
      <c r="K100" s="510">
        <v>74285.71428571429</v>
      </c>
      <c r="L100" s="29">
        <v>46800</v>
      </c>
      <c r="M100" s="189" t="s">
        <v>3129</v>
      </c>
      <c r="N100" s="102">
        <v>52000</v>
      </c>
      <c r="O100" s="29">
        <v>20</v>
      </c>
      <c r="P100" s="102">
        <v>52000</v>
      </c>
      <c r="Q100" s="189" t="s">
        <v>3130</v>
      </c>
      <c r="R100" s="29">
        <v>20</v>
      </c>
      <c r="S100" s="244" t="s">
        <v>3255</v>
      </c>
      <c r="T100" s="244" t="s">
        <v>3256</v>
      </c>
      <c r="U100" s="244" t="s">
        <v>3257</v>
      </c>
    </row>
    <row r="101" spans="1:21" ht="60">
      <c r="A101" s="37">
        <v>94</v>
      </c>
      <c r="B101" s="29"/>
      <c r="C101" s="102" t="s">
        <v>3258</v>
      </c>
      <c r="D101" s="102" t="s">
        <v>3259</v>
      </c>
      <c r="E101" s="102" t="s">
        <v>3260</v>
      </c>
      <c r="F101" s="101" t="s">
        <v>191</v>
      </c>
      <c r="G101" s="509" t="s">
        <v>2711</v>
      </c>
      <c r="H101" s="505" t="s">
        <v>32</v>
      </c>
      <c r="I101" s="190" t="s">
        <v>5</v>
      </c>
      <c r="J101" s="102" t="s">
        <v>3261</v>
      </c>
      <c r="K101" s="29">
        <v>50000</v>
      </c>
      <c r="L101" s="29">
        <v>31500</v>
      </c>
      <c r="M101" s="189" t="s">
        <v>3129</v>
      </c>
      <c r="N101" s="102">
        <v>35000</v>
      </c>
      <c r="O101" s="29">
        <v>20</v>
      </c>
      <c r="P101" s="102">
        <v>35000</v>
      </c>
      <c r="Q101" s="189" t="s">
        <v>3130</v>
      </c>
      <c r="R101" s="29">
        <v>20</v>
      </c>
      <c r="S101" s="244" t="s">
        <v>3262</v>
      </c>
      <c r="T101" s="244" t="s">
        <v>3263</v>
      </c>
      <c r="U101" s="244" t="s">
        <v>3264</v>
      </c>
    </row>
    <row r="102" spans="1:21" ht="45">
      <c r="A102" s="37">
        <v>95</v>
      </c>
      <c r="B102" s="29"/>
      <c r="C102" s="102" t="s">
        <v>3265</v>
      </c>
      <c r="D102" s="102" t="s">
        <v>3266</v>
      </c>
      <c r="E102" s="102" t="s">
        <v>3267</v>
      </c>
      <c r="F102" s="101" t="s">
        <v>191</v>
      </c>
      <c r="G102" s="66" t="s">
        <v>2711</v>
      </c>
      <c r="H102" s="505" t="s">
        <v>32</v>
      </c>
      <c r="I102" s="244" t="s">
        <v>6</v>
      </c>
      <c r="J102" s="102" t="s">
        <v>3235</v>
      </c>
      <c r="K102" s="29">
        <v>50000</v>
      </c>
      <c r="L102" s="29">
        <v>31500</v>
      </c>
      <c r="M102" s="189" t="s">
        <v>3129</v>
      </c>
      <c r="N102" s="102">
        <v>35000</v>
      </c>
      <c r="O102" s="29">
        <v>20</v>
      </c>
      <c r="P102" s="102">
        <v>35000</v>
      </c>
      <c r="Q102" s="189" t="s">
        <v>3130</v>
      </c>
      <c r="R102" s="29">
        <v>20</v>
      </c>
      <c r="S102" s="501" t="s">
        <v>3268</v>
      </c>
      <c r="T102" s="501" t="s">
        <v>3269</v>
      </c>
      <c r="U102" s="504" t="s">
        <v>3270</v>
      </c>
    </row>
    <row r="103" spans="1:21" ht="45">
      <c r="A103" s="37">
        <v>96</v>
      </c>
      <c r="B103" s="29"/>
      <c r="C103" s="66" t="s">
        <v>3271</v>
      </c>
      <c r="D103" s="66" t="s">
        <v>3272</v>
      </c>
      <c r="E103" s="66" t="s">
        <v>3273</v>
      </c>
      <c r="F103" s="101" t="s">
        <v>191</v>
      </c>
      <c r="G103" s="511" t="s">
        <v>2711</v>
      </c>
      <c r="H103" s="505" t="s">
        <v>48</v>
      </c>
      <c r="I103" s="244" t="s">
        <v>6</v>
      </c>
      <c r="J103" s="66" t="s">
        <v>3274</v>
      </c>
      <c r="K103" s="29">
        <v>100000</v>
      </c>
      <c r="L103" s="29">
        <v>63000</v>
      </c>
      <c r="M103" s="189" t="s">
        <v>3129</v>
      </c>
      <c r="N103" s="66">
        <v>70000</v>
      </c>
      <c r="O103" s="29">
        <v>20</v>
      </c>
      <c r="P103" s="66">
        <v>70000</v>
      </c>
      <c r="Q103" s="189" t="s">
        <v>3130</v>
      </c>
      <c r="R103" s="29">
        <v>20</v>
      </c>
      <c r="S103" s="244" t="s">
        <v>3275</v>
      </c>
      <c r="T103" s="501" t="s">
        <v>3276</v>
      </c>
      <c r="U103" s="244" t="s">
        <v>3277</v>
      </c>
    </row>
    <row r="104" spans="1:21" ht="105">
      <c r="A104" s="37">
        <v>97</v>
      </c>
      <c r="B104" s="29"/>
      <c r="C104" s="102" t="s">
        <v>3278</v>
      </c>
      <c r="D104" s="102" t="s">
        <v>3279</v>
      </c>
      <c r="E104" s="66" t="s">
        <v>3280</v>
      </c>
      <c r="F104" s="101" t="s">
        <v>191</v>
      </c>
      <c r="G104" s="509" t="s">
        <v>2711</v>
      </c>
      <c r="H104" s="505" t="s">
        <v>32</v>
      </c>
      <c r="I104" s="244" t="s">
        <v>6</v>
      </c>
      <c r="J104" s="102" t="s">
        <v>3281</v>
      </c>
      <c r="K104" s="29">
        <v>100000</v>
      </c>
      <c r="L104" s="29">
        <v>63000</v>
      </c>
      <c r="M104" s="189" t="s">
        <v>3129</v>
      </c>
      <c r="N104" s="66">
        <v>70000</v>
      </c>
      <c r="O104" s="29">
        <v>20</v>
      </c>
      <c r="P104" s="66">
        <v>70000</v>
      </c>
      <c r="Q104" s="189" t="s">
        <v>3130</v>
      </c>
      <c r="R104" s="29">
        <v>20</v>
      </c>
      <c r="S104" s="501" t="s">
        <v>3282</v>
      </c>
      <c r="T104" s="501" t="s">
        <v>3283</v>
      </c>
      <c r="U104" s="244" t="s">
        <v>3284</v>
      </c>
    </row>
    <row r="105" spans="1:21" ht="45">
      <c r="A105" s="37">
        <v>98</v>
      </c>
      <c r="B105" s="29"/>
      <c r="C105" s="102" t="s">
        <v>3285</v>
      </c>
      <c r="D105" s="102" t="s">
        <v>3286</v>
      </c>
      <c r="E105" s="66" t="s">
        <v>3287</v>
      </c>
      <c r="F105" s="101" t="s">
        <v>191</v>
      </c>
      <c r="G105" s="509" t="s">
        <v>2711</v>
      </c>
      <c r="H105" s="505" t="s">
        <v>32</v>
      </c>
      <c r="I105" s="190" t="s">
        <v>5</v>
      </c>
      <c r="J105" s="102" t="s">
        <v>3288</v>
      </c>
      <c r="K105" s="29">
        <v>50000</v>
      </c>
      <c r="L105" s="29">
        <v>31500</v>
      </c>
      <c r="M105" s="189" t="s">
        <v>3129</v>
      </c>
      <c r="N105" s="66">
        <v>35000</v>
      </c>
      <c r="O105" s="29">
        <v>20</v>
      </c>
      <c r="P105" s="66">
        <v>35000</v>
      </c>
      <c r="Q105" s="189" t="s">
        <v>3130</v>
      </c>
      <c r="R105" s="29">
        <v>20</v>
      </c>
      <c r="S105" s="244" t="s">
        <v>3289</v>
      </c>
      <c r="T105" s="501" t="s">
        <v>3290</v>
      </c>
      <c r="U105" s="244" t="s">
        <v>3291</v>
      </c>
    </row>
    <row r="106" spans="1:21" ht="90">
      <c r="A106" s="37">
        <v>99</v>
      </c>
      <c r="B106" s="29"/>
      <c r="C106" s="102" t="s">
        <v>3292</v>
      </c>
      <c r="D106" s="102" t="s">
        <v>3293</v>
      </c>
      <c r="E106" s="102" t="s">
        <v>3294</v>
      </c>
      <c r="F106" s="101" t="s">
        <v>191</v>
      </c>
      <c r="G106" s="509" t="s">
        <v>2711</v>
      </c>
      <c r="H106" s="505" t="s">
        <v>32</v>
      </c>
      <c r="I106" s="244" t="s">
        <v>6</v>
      </c>
      <c r="J106" s="102" t="s">
        <v>3295</v>
      </c>
      <c r="K106" s="29">
        <v>50000</v>
      </c>
      <c r="L106" s="29">
        <v>31500</v>
      </c>
      <c r="M106" s="189" t="s">
        <v>3129</v>
      </c>
      <c r="N106" s="102">
        <v>35000</v>
      </c>
      <c r="O106" s="29">
        <v>20</v>
      </c>
      <c r="P106" s="102">
        <v>35000</v>
      </c>
      <c r="Q106" s="189" t="s">
        <v>3130</v>
      </c>
      <c r="R106" s="29">
        <v>20</v>
      </c>
      <c r="S106" s="244" t="s">
        <v>3296</v>
      </c>
      <c r="T106" s="244" t="s">
        <v>3297</v>
      </c>
      <c r="U106" s="244" t="s">
        <v>3298</v>
      </c>
    </row>
    <row r="107" spans="1:21" ht="90">
      <c r="A107" s="37">
        <v>100</v>
      </c>
      <c r="B107" s="29"/>
      <c r="C107" s="102" t="s">
        <v>3299</v>
      </c>
      <c r="D107" s="102" t="s">
        <v>3300</v>
      </c>
      <c r="E107" s="66" t="s">
        <v>3301</v>
      </c>
      <c r="F107" s="101" t="s">
        <v>191</v>
      </c>
      <c r="G107" s="509" t="s">
        <v>2711</v>
      </c>
      <c r="H107" s="505" t="s">
        <v>32</v>
      </c>
      <c r="I107" s="244" t="s">
        <v>6</v>
      </c>
      <c r="J107" s="102" t="s">
        <v>3157</v>
      </c>
      <c r="K107" s="29">
        <v>70000</v>
      </c>
      <c r="L107" s="29">
        <v>44100</v>
      </c>
      <c r="M107" s="189" t="s">
        <v>3129</v>
      </c>
      <c r="N107" s="66">
        <v>49000</v>
      </c>
      <c r="O107" s="29">
        <v>20</v>
      </c>
      <c r="P107" s="66">
        <v>49000</v>
      </c>
      <c r="Q107" s="189" t="s">
        <v>3130</v>
      </c>
      <c r="R107" s="29">
        <v>20</v>
      </c>
      <c r="S107" s="501" t="s">
        <v>3302</v>
      </c>
      <c r="T107" s="501" t="s">
        <v>3303</v>
      </c>
      <c r="U107" s="244">
        <v>504506838</v>
      </c>
    </row>
    <row r="108" spans="1:21" ht="135">
      <c r="A108" s="37">
        <v>101</v>
      </c>
      <c r="B108" s="29"/>
      <c r="C108" s="102" t="s">
        <v>3304</v>
      </c>
      <c r="D108" s="102" t="s">
        <v>3305</v>
      </c>
      <c r="E108" s="102" t="s">
        <v>3306</v>
      </c>
      <c r="F108" s="101" t="s">
        <v>191</v>
      </c>
      <c r="G108" s="509" t="s">
        <v>2711</v>
      </c>
      <c r="H108" s="505" t="s">
        <v>32</v>
      </c>
      <c r="I108" s="190" t="s">
        <v>5</v>
      </c>
      <c r="J108" s="102" t="s">
        <v>3307</v>
      </c>
      <c r="K108" s="29">
        <v>50000</v>
      </c>
      <c r="L108" s="29">
        <v>31500</v>
      </c>
      <c r="M108" s="189" t="s">
        <v>3129</v>
      </c>
      <c r="N108" s="102">
        <v>35000</v>
      </c>
      <c r="O108" s="29">
        <v>20</v>
      </c>
      <c r="P108" s="102">
        <v>35000</v>
      </c>
      <c r="Q108" s="189" t="s">
        <v>3130</v>
      </c>
      <c r="R108" s="29">
        <v>20</v>
      </c>
      <c r="S108" s="244" t="s">
        <v>3308</v>
      </c>
      <c r="T108" s="244" t="s">
        <v>3309</v>
      </c>
      <c r="U108" s="244" t="s">
        <v>3310</v>
      </c>
    </row>
    <row r="109" spans="1:21" ht="105">
      <c r="A109" s="37">
        <v>102</v>
      </c>
      <c r="B109" s="29"/>
      <c r="C109" s="102" t="s">
        <v>3311</v>
      </c>
      <c r="D109" s="102" t="s">
        <v>3312</v>
      </c>
      <c r="E109" s="102" t="s">
        <v>3313</v>
      </c>
      <c r="F109" s="101" t="s">
        <v>191</v>
      </c>
      <c r="G109" s="509" t="s">
        <v>2807</v>
      </c>
      <c r="H109" s="505" t="s">
        <v>48</v>
      </c>
      <c r="I109" s="244" t="s">
        <v>6</v>
      </c>
      <c r="J109" s="102" t="s">
        <v>3314</v>
      </c>
      <c r="K109" s="29">
        <v>50000</v>
      </c>
      <c r="L109" s="29">
        <v>31500</v>
      </c>
      <c r="M109" s="189" t="s">
        <v>3129</v>
      </c>
      <c r="N109" s="102">
        <v>35000</v>
      </c>
      <c r="O109" s="29">
        <v>20</v>
      </c>
      <c r="P109" s="102">
        <v>35000</v>
      </c>
      <c r="Q109" s="189" t="s">
        <v>3130</v>
      </c>
      <c r="R109" s="29">
        <v>20</v>
      </c>
      <c r="S109" s="244" t="s">
        <v>3315</v>
      </c>
      <c r="T109" s="244" t="s">
        <v>3316</v>
      </c>
      <c r="U109" s="244" t="s">
        <v>3317</v>
      </c>
    </row>
    <row r="110" spans="1:21" ht="75">
      <c r="A110" s="37">
        <v>103</v>
      </c>
      <c r="B110" s="29"/>
      <c r="C110" s="102" t="s">
        <v>3318</v>
      </c>
      <c r="D110" s="102" t="s">
        <v>3319</v>
      </c>
      <c r="E110" s="102" t="s">
        <v>3320</v>
      </c>
      <c r="F110" s="101" t="s">
        <v>191</v>
      </c>
      <c r="G110" s="66" t="s">
        <v>2711</v>
      </c>
      <c r="H110" s="505" t="s">
        <v>32</v>
      </c>
      <c r="I110" s="190" t="s">
        <v>5</v>
      </c>
      <c r="J110" s="102" t="s">
        <v>3137</v>
      </c>
      <c r="K110" s="29">
        <v>50000</v>
      </c>
      <c r="L110" s="29">
        <v>31500</v>
      </c>
      <c r="M110" s="189" t="s">
        <v>3129</v>
      </c>
      <c r="N110" s="102">
        <v>35000</v>
      </c>
      <c r="O110" s="29">
        <v>20</v>
      </c>
      <c r="P110" s="102">
        <v>35000</v>
      </c>
      <c r="Q110" s="189" t="s">
        <v>3130</v>
      </c>
      <c r="R110" s="29">
        <v>20</v>
      </c>
      <c r="S110" s="501" t="s">
        <v>3321</v>
      </c>
      <c r="T110" s="501" t="s">
        <v>3322</v>
      </c>
      <c r="U110" s="504" t="s">
        <v>3323</v>
      </c>
    </row>
    <row r="111" spans="1:21" ht="90">
      <c r="A111" s="37">
        <v>104</v>
      </c>
      <c r="B111" s="29"/>
      <c r="C111" s="66" t="s">
        <v>3324</v>
      </c>
      <c r="D111" s="66" t="s">
        <v>3325</v>
      </c>
      <c r="E111" s="66" t="s">
        <v>3326</v>
      </c>
      <c r="F111" s="101" t="s">
        <v>191</v>
      </c>
      <c r="G111" s="511" t="s">
        <v>2711</v>
      </c>
      <c r="H111" s="505" t="s">
        <v>32</v>
      </c>
      <c r="I111" s="244" t="s">
        <v>6</v>
      </c>
      <c r="J111" s="66" t="s">
        <v>3327</v>
      </c>
      <c r="K111" s="29">
        <v>50000</v>
      </c>
      <c r="L111" s="29">
        <v>31500</v>
      </c>
      <c r="M111" s="189" t="s">
        <v>3129</v>
      </c>
      <c r="N111" s="66">
        <v>35000</v>
      </c>
      <c r="O111" s="29">
        <v>20</v>
      </c>
      <c r="P111" s="66">
        <v>35000</v>
      </c>
      <c r="Q111" s="189" t="s">
        <v>3130</v>
      </c>
      <c r="R111" s="29">
        <v>20</v>
      </c>
      <c r="S111" s="244" t="s">
        <v>3328</v>
      </c>
      <c r="T111" s="501" t="s">
        <v>3329</v>
      </c>
      <c r="U111" s="244" t="s">
        <v>3330</v>
      </c>
    </row>
    <row r="112" spans="1:21" ht="90">
      <c r="A112" s="37">
        <v>105</v>
      </c>
      <c r="B112" s="29"/>
      <c r="C112" s="102" t="s">
        <v>3331</v>
      </c>
      <c r="D112" s="102" t="s">
        <v>3332</v>
      </c>
      <c r="E112" s="66" t="s">
        <v>3333</v>
      </c>
      <c r="F112" s="101" t="s">
        <v>191</v>
      </c>
      <c r="G112" s="509" t="s">
        <v>2711</v>
      </c>
      <c r="H112" s="505" t="s">
        <v>32</v>
      </c>
      <c r="I112" s="244" t="s">
        <v>6</v>
      </c>
      <c r="J112" s="102" t="s">
        <v>3144</v>
      </c>
      <c r="K112" s="29">
        <v>50000</v>
      </c>
      <c r="L112" s="29">
        <v>31500</v>
      </c>
      <c r="M112" s="189" t="s">
        <v>3129</v>
      </c>
      <c r="N112" s="66">
        <v>35000</v>
      </c>
      <c r="O112" s="29">
        <v>20</v>
      </c>
      <c r="P112" s="66">
        <v>35000</v>
      </c>
      <c r="Q112" s="189" t="s">
        <v>3130</v>
      </c>
      <c r="R112" s="29">
        <v>20</v>
      </c>
      <c r="S112" s="501" t="s">
        <v>3334</v>
      </c>
      <c r="T112" s="501" t="s">
        <v>3335</v>
      </c>
      <c r="U112" s="244" t="s">
        <v>3336</v>
      </c>
    </row>
    <row r="113" spans="1:21" ht="75">
      <c r="A113" s="37">
        <v>106</v>
      </c>
      <c r="B113" s="29"/>
      <c r="C113" s="102" t="s">
        <v>3337</v>
      </c>
      <c r="D113" s="102" t="s">
        <v>3338</v>
      </c>
      <c r="E113" s="66" t="s">
        <v>3339</v>
      </c>
      <c r="F113" s="101" t="s">
        <v>191</v>
      </c>
      <c r="G113" s="509" t="s">
        <v>2711</v>
      </c>
      <c r="H113" s="505" t="s">
        <v>32</v>
      </c>
      <c r="I113" s="244" t="s">
        <v>6</v>
      </c>
      <c r="J113" s="102" t="s">
        <v>3137</v>
      </c>
      <c r="K113" s="29">
        <v>30000</v>
      </c>
      <c r="L113" s="29">
        <v>18900</v>
      </c>
      <c r="M113" s="189" t="s">
        <v>3129</v>
      </c>
      <c r="N113" s="66">
        <v>21000</v>
      </c>
      <c r="O113" s="29">
        <v>20</v>
      </c>
      <c r="P113" s="66">
        <v>21000</v>
      </c>
      <c r="Q113" s="189" t="s">
        <v>3130</v>
      </c>
      <c r="R113" s="29">
        <v>20</v>
      </c>
      <c r="S113" s="244" t="s">
        <v>3340</v>
      </c>
      <c r="T113" s="501" t="s">
        <v>3341</v>
      </c>
      <c r="U113" s="244" t="s">
        <v>3342</v>
      </c>
    </row>
    <row r="114" spans="1:21" ht="90">
      <c r="A114" s="37">
        <v>107</v>
      </c>
      <c r="B114" s="29"/>
      <c r="C114" s="102" t="s">
        <v>3343</v>
      </c>
      <c r="D114" s="102" t="s">
        <v>3344</v>
      </c>
      <c r="E114" s="102" t="s">
        <v>3345</v>
      </c>
      <c r="F114" s="101" t="s">
        <v>191</v>
      </c>
      <c r="G114" s="509" t="s">
        <v>2711</v>
      </c>
      <c r="H114" s="505" t="s">
        <v>32</v>
      </c>
      <c r="I114" s="244" t="s">
        <v>6</v>
      </c>
      <c r="J114" s="102" t="s">
        <v>3346</v>
      </c>
      <c r="K114" s="29">
        <v>100000</v>
      </c>
      <c r="L114" s="29">
        <v>63000</v>
      </c>
      <c r="M114" s="189" t="s">
        <v>3129</v>
      </c>
      <c r="N114" s="102">
        <v>70000</v>
      </c>
      <c r="O114" s="29">
        <v>20</v>
      </c>
      <c r="P114" s="102">
        <v>70000</v>
      </c>
      <c r="Q114" s="189" t="s">
        <v>3130</v>
      </c>
      <c r="R114" s="29">
        <v>20</v>
      </c>
      <c r="S114" s="244" t="s">
        <v>3347</v>
      </c>
      <c r="T114" s="244" t="s">
        <v>3348</v>
      </c>
      <c r="U114" s="244" t="s">
        <v>3349</v>
      </c>
    </row>
    <row r="115" spans="1:21" ht="45">
      <c r="A115" s="37">
        <v>108</v>
      </c>
      <c r="B115" s="29"/>
      <c r="C115" s="102" t="s">
        <v>3350</v>
      </c>
      <c r="D115" s="102" t="s">
        <v>3351</v>
      </c>
      <c r="E115" s="66" t="s">
        <v>3214</v>
      </c>
      <c r="F115" s="101" t="s">
        <v>191</v>
      </c>
      <c r="G115" s="509" t="s">
        <v>2711</v>
      </c>
      <c r="H115" s="505" t="s">
        <v>48</v>
      </c>
      <c r="I115" s="244" t="s">
        <v>6</v>
      </c>
      <c r="J115" s="102" t="s">
        <v>3352</v>
      </c>
      <c r="K115" s="29">
        <v>75000</v>
      </c>
      <c r="L115" s="29">
        <v>47250</v>
      </c>
      <c r="M115" s="189" t="s">
        <v>3129</v>
      </c>
      <c r="N115" s="66">
        <v>52500</v>
      </c>
      <c r="O115" s="29">
        <v>20</v>
      </c>
      <c r="P115" s="66">
        <v>52500</v>
      </c>
      <c r="Q115" s="189" t="s">
        <v>3130</v>
      </c>
      <c r="R115" s="29">
        <v>20</v>
      </c>
      <c r="S115" s="501" t="s">
        <v>3353</v>
      </c>
      <c r="T115" s="501" t="s">
        <v>3354</v>
      </c>
      <c r="U115" s="244" t="s">
        <v>3355</v>
      </c>
    </row>
    <row r="116" spans="1:21" ht="60">
      <c r="A116" s="37">
        <v>109</v>
      </c>
      <c r="B116" s="29"/>
      <c r="C116" s="102" t="s">
        <v>3356</v>
      </c>
      <c r="D116" s="102" t="s">
        <v>3357</v>
      </c>
      <c r="E116" s="102" t="s">
        <v>3358</v>
      </c>
      <c r="F116" s="101" t="s">
        <v>191</v>
      </c>
      <c r="G116" s="509" t="s">
        <v>2711</v>
      </c>
      <c r="H116" s="505" t="s">
        <v>48</v>
      </c>
      <c r="I116" s="244" t="s">
        <v>6</v>
      </c>
      <c r="J116" s="102" t="s">
        <v>3359</v>
      </c>
      <c r="K116" s="29">
        <v>50000</v>
      </c>
      <c r="L116" s="29">
        <v>31500</v>
      </c>
      <c r="M116" s="189" t="s">
        <v>3129</v>
      </c>
      <c r="N116" s="102">
        <v>35000</v>
      </c>
      <c r="O116" s="29">
        <v>20</v>
      </c>
      <c r="P116" s="102">
        <v>35000</v>
      </c>
      <c r="Q116" s="189" t="s">
        <v>3130</v>
      </c>
      <c r="R116" s="29">
        <v>20</v>
      </c>
      <c r="S116" s="244" t="s">
        <v>3360</v>
      </c>
      <c r="T116" s="244" t="s">
        <v>3361</v>
      </c>
      <c r="U116" s="244" t="s">
        <v>3362</v>
      </c>
    </row>
    <row r="117" spans="1:21" ht="90">
      <c r="A117" s="37">
        <v>110</v>
      </c>
      <c r="B117" s="29"/>
      <c r="C117" s="102" t="s">
        <v>3363</v>
      </c>
      <c r="D117" s="102" t="s">
        <v>3364</v>
      </c>
      <c r="E117" s="102" t="s">
        <v>3365</v>
      </c>
      <c r="F117" s="101" t="s">
        <v>191</v>
      </c>
      <c r="G117" s="509" t="s">
        <v>2711</v>
      </c>
      <c r="H117" s="505" t="s">
        <v>32</v>
      </c>
      <c r="I117" s="244" t="s">
        <v>6</v>
      </c>
      <c r="J117" s="102" t="s">
        <v>3137</v>
      </c>
      <c r="K117" s="29">
        <v>50000</v>
      </c>
      <c r="L117" s="29">
        <v>31500</v>
      </c>
      <c r="M117" s="189" t="s">
        <v>3129</v>
      </c>
      <c r="N117" s="102">
        <v>35000</v>
      </c>
      <c r="O117" s="29">
        <v>20</v>
      </c>
      <c r="P117" s="102">
        <v>35000</v>
      </c>
      <c r="Q117" s="189" t="s">
        <v>3130</v>
      </c>
      <c r="R117" s="29">
        <v>20</v>
      </c>
      <c r="S117" s="244" t="s">
        <v>3366</v>
      </c>
      <c r="T117" s="244" t="s">
        <v>3367</v>
      </c>
      <c r="U117" s="244" t="s">
        <v>3368</v>
      </c>
    </row>
    <row r="118" spans="1:21" ht="75">
      <c r="A118" s="37">
        <v>111</v>
      </c>
      <c r="B118" s="29"/>
      <c r="C118" s="102" t="s">
        <v>3369</v>
      </c>
      <c r="D118" s="102" t="s">
        <v>3370</v>
      </c>
      <c r="E118" s="102" t="s">
        <v>3371</v>
      </c>
      <c r="F118" s="101" t="s">
        <v>191</v>
      </c>
      <c r="G118" s="66" t="s">
        <v>2711</v>
      </c>
      <c r="H118" s="505" t="s">
        <v>32</v>
      </c>
      <c r="I118" s="244" t="s">
        <v>6</v>
      </c>
      <c r="J118" s="102" t="s">
        <v>3372</v>
      </c>
      <c r="K118" s="29">
        <v>30000</v>
      </c>
      <c r="L118" s="29">
        <v>18900</v>
      </c>
      <c r="M118" s="189" t="s">
        <v>3129</v>
      </c>
      <c r="N118" s="102">
        <v>21000</v>
      </c>
      <c r="O118" s="29">
        <v>20</v>
      </c>
      <c r="P118" s="102">
        <v>21000</v>
      </c>
      <c r="Q118" s="189" t="s">
        <v>3130</v>
      </c>
      <c r="R118" s="29">
        <v>20</v>
      </c>
      <c r="S118" s="501" t="s">
        <v>3373</v>
      </c>
      <c r="T118" s="501" t="s">
        <v>3374</v>
      </c>
      <c r="U118" s="504" t="s">
        <v>3375</v>
      </c>
    </row>
    <row r="119" spans="1:21" ht="90">
      <c r="A119" s="37">
        <v>112</v>
      </c>
      <c r="B119" s="29"/>
      <c r="C119" s="66" t="s">
        <v>3376</v>
      </c>
      <c r="D119" s="66" t="s">
        <v>3099</v>
      </c>
      <c r="E119" s="66" t="s">
        <v>3377</v>
      </c>
      <c r="F119" s="101" t="s">
        <v>191</v>
      </c>
      <c r="G119" s="511" t="s">
        <v>2711</v>
      </c>
      <c r="H119" s="505" t="s">
        <v>32</v>
      </c>
      <c r="I119" s="190" t="s">
        <v>5</v>
      </c>
      <c r="J119" s="66" t="s">
        <v>3378</v>
      </c>
      <c r="K119" s="29">
        <v>75000</v>
      </c>
      <c r="L119" s="29">
        <v>47250</v>
      </c>
      <c r="M119" s="189" t="s">
        <v>3129</v>
      </c>
      <c r="N119" s="66">
        <v>52500</v>
      </c>
      <c r="O119" s="29">
        <v>20</v>
      </c>
      <c r="P119" s="66">
        <v>52500</v>
      </c>
      <c r="Q119" s="189" t="s">
        <v>3130</v>
      </c>
      <c r="R119" s="29">
        <v>20</v>
      </c>
      <c r="S119" s="244" t="s">
        <v>3379</v>
      </c>
      <c r="T119" s="501" t="s">
        <v>3380</v>
      </c>
      <c r="U119" s="244" t="s">
        <v>3381</v>
      </c>
    </row>
    <row r="120" spans="1:21" ht="45">
      <c r="A120" s="37">
        <v>113</v>
      </c>
      <c r="B120" s="29"/>
      <c r="C120" s="102" t="s">
        <v>3382</v>
      </c>
      <c r="D120" s="102" t="s">
        <v>3383</v>
      </c>
      <c r="E120" s="66" t="s">
        <v>3384</v>
      </c>
      <c r="F120" s="101" t="s">
        <v>191</v>
      </c>
      <c r="G120" s="509" t="s">
        <v>2711</v>
      </c>
      <c r="H120" s="505" t="s">
        <v>32</v>
      </c>
      <c r="I120" s="190" t="s">
        <v>5</v>
      </c>
      <c r="J120" s="102" t="s">
        <v>3137</v>
      </c>
      <c r="K120" s="29">
        <v>75000</v>
      </c>
      <c r="L120" s="29">
        <v>47250</v>
      </c>
      <c r="M120" s="189" t="s">
        <v>3129</v>
      </c>
      <c r="N120" s="66">
        <v>52500</v>
      </c>
      <c r="O120" s="29">
        <v>20</v>
      </c>
      <c r="P120" s="66">
        <v>52500</v>
      </c>
      <c r="Q120" s="189" t="s">
        <v>3130</v>
      </c>
      <c r="R120" s="29">
        <v>20</v>
      </c>
      <c r="S120" s="501" t="s">
        <v>3385</v>
      </c>
      <c r="T120" s="501" t="s">
        <v>3386</v>
      </c>
      <c r="U120" s="244" t="s">
        <v>3387</v>
      </c>
    </row>
    <row r="121" spans="1:21" ht="105">
      <c r="A121" s="37">
        <v>114</v>
      </c>
      <c r="B121" s="29"/>
      <c r="C121" s="102" t="s">
        <v>3388</v>
      </c>
      <c r="D121" s="102" t="s">
        <v>3389</v>
      </c>
      <c r="E121" s="66" t="s">
        <v>3390</v>
      </c>
      <c r="F121" s="101" t="s">
        <v>191</v>
      </c>
      <c r="G121" s="509" t="s">
        <v>2711</v>
      </c>
      <c r="H121" s="505" t="s">
        <v>32</v>
      </c>
      <c r="I121" s="244" t="s">
        <v>6</v>
      </c>
      <c r="J121" s="102" t="s">
        <v>3327</v>
      </c>
      <c r="K121" s="29">
        <v>50000</v>
      </c>
      <c r="L121" s="29">
        <v>31500</v>
      </c>
      <c r="M121" s="189" t="s">
        <v>3129</v>
      </c>
      <c r="N121" s="66">
        <v>35000</v>
      </c>
      <c r="O121" s="29">
        <v>20</v>
      </c>
      <c r="P121" s="66">
        <v>35000</v>
      </c>
      <c r="Q121" s="189" t="s">
        <v>3130</v>
      </c>
      <c r="R121" s="29">
        <v>20</v>
      </c>
      <c r="S121" s="244" t="s">
        <v>3391</v>
      </c>
      <c r="T121" s="501" t="s">
        <v>3392</v>
      </c>
      <c r="U121" s="244" t="s">
        <v>3393</v>
      </c>
    </row>
    <row r="122" spans="1:21" ht="90">
      <c r="A122" s="37">
        <v>115</v>
      </c>
      <c r="B122" s="29"/>
      <c r="C122" s="102" t="s">
        <v>3394</v>
      </c>
      <c r="D122" s="102" t="s">
        <v>3395</v>
      </c>
      <c r="E122" s="102" t="s">
        <v>3396</v>
      </c>
      <c r="F122" s="101" t="s">
        <v>191</v>
      </c>
      <c r="G122" s="509" t="s">
        <v>2711</v>
      </c>
      <c r="H122" s="505" t="s">
        <v>32</v>
      </c>
      <c r="I122" s="190" t="s">
        <v>5</v>
      </c>
      <c r="J122" s="102" t="s">
        <v>3397</v>
      </c>
      <c r="K122" s="29">
        <v>100000</v>
      </c>
      <c r="L122" s="29">
        <v>63000</v>
      </c>
      <c r="M122" s="189" t="s">
        <v>3129</v>
      </c>
      <c r="N122" s="102">
        <v>70000</v>
      </c>
      <c r="O122" s="29">
        <v>20</v>
      </c>
      <c r="P122" s="102">
        <v>70000</v>
      </c>
      <c r="Q122" s="189" t="s">
        <v>3130</v>
      </c>
      <c r="R122" s="29">
        <v>20</v>
      </c>
      <c r="S122" s="244" t="s">
        <v>3398</v>
      </c>
      <c r="T122" s="244" t="s">
        <v>3399</v>
      </c>
      <c r="U122" s="244" t="s">
        <v>3400</v>
      </c>
    </row>
    <row r="123" spans="1:21" ht="135">
      <c r="A123" s="37">
        <v>116</v>
      </c>
      <c r="B123" s="29"/>
      <c r="C123" s="102" t="s">
        <v>3401</v>
      </c>
      <c r="D123" s="102" t="s">
        <v>3402</v>
      </c>
      <c r="E123" s="102" t="s">
        <v>3403</v>
      </c>
      <c r="F123" s="101" t="s">
        <v>191</v>
      </c>
      <c r="G123" s="509" t="s">
        <v>2711</v>
      </c>
      <c r="H123" s="505" t="s">
        <v>32</v>
      </c>
      <c r="I123" s="190" t="s">
        <v>5</v>
      </c>
      <c r="J123" s="102" t="s">
        <v>3144</v>
      </c>
      <c r="K123" s="29">
        <v>100000</v>
      </c>
      <c r="L123" s="29">
        <v>63000</v>
      </c>
      <c r="M123" s="189" t="s">
        <v>3129</v>
      </c>
      <c r="N123" s="102">
        <v>70000</v>
      </c>
      <c r="O123" s="29">
        <v>20</v>
      </c>
      <c r="P123" s="102">
        <v>70000</v>
      </c>
      <c r="Q123" s="189" t="s">
        <v>3130</v>
      </c>
      <c r="R123" s="29">
        <v>20</v>
      </c>
      <c r="S123" s="244" t="s">
        <v>3404</v>
      </c>
      <c r="T123" s="244" t="s">
        <v>3405</v>
      </c>
      <c r="U123" s="244" t="s">
        <v>3406</v>
      </c>
    </row>
    <row r="124" spans="1:21" ht="60">
      <c r="A124" s="37">
        <v>117</v>
      </c>
      <c r="B124" s="29"/>
      <c r="C124" s="102" t="s">
        <v>3407</v>
      </c>
      <c r="D124" s="102" t="s">
        <v>3408</v>
      </c>
      <c r="E124" s="102" t="s">
        <v>3409</v>
      </c>
      <c r="F124" s="101" t="s">
        <v>191</v>
      </c>
      <c r="G124" s="509" t="s">
        <v>2711</v>
      </c>
      <c r="H124" s="505" t="s">
        <v>32</v>
      </c>
      <c r="I124" s="244" t="s">
        <v>6</v>
      </c>
      <c r="J124" s="102" t="s">
        <v>3410</v>
      </c>
      <c r="K124" s="29">
        <v>100000</v>
      </c>
      <c r="L124" s="29">
        <v>63000</v>
      </c>
      <c r="M124" s="189" t="s">
        <v>3129</v>
      </c>
      <c r="N124" s="102">
        <v>70000</v>
      </c>
      <c r="O124" s="29">
        <v>20</v>
      </c>
      <c r="P124" s="102">
        <v>70000</v>
      </c>
      <c r="Q124" s="189" t="s">
        <v>3130</v>
      </c>
      <c r="R124" s="29">
        <v>20</v>
      </c>
      <c r="S124" s="244" t="s">
        <v>3411</v>
      </c>
      <c r="T124" s="244" t="s">
        <v>3412</v>
      </c>
      <c r="U124" s="244" t="s">
        <v>3413</v>
      </c>
    </row>
    <row r="125" spans="1:21" ht="75">
      <c r="A125" s="37">
        <v>118</v>
      </c>
      <c r="B125" s="29"/>
      <c r="C125" s="102" t="s">
        <v>3293</v>
      </c>
      <c r="D125" s="102" t="s">
        <v>3414</v>
      </c>
      <c r="E125" s="102" t="s">
        <v>3415</v>
      </c>
      <c r="F125" s="101" t="s">
        <v>191</v>
      </c>
      <c r="G125" s="509" t="s">
        <v>2711</v>
      </c>
      <c r="H125" s="505" t="s">
        <v>32</v>
      </c>
      <c r="I125" s="244" t="s">
        <v>6</v>
      </c>
      <c r="J125" s="102" t="s">
        <v>3178</v>
      </c>
      <c r="K125" s="29">
        <v>100000</v>
      </c>
      <c r="L125" s="29">
        <v>63000</v>
      </c>
      <c r="M125" s="189" t="s">
        <v>3129</v>
      </c>
      <c r="N125" s="102">
        <v>70000</v>
      </c>
      <c r="O125" s="29">
        <v>20</v>
      </c>
      <c r="P125" s="102">
        <v>70000</v>
      </c>
      <c r="Q125" s="189" t="s">
        <v>3130</v>
      </c>
      <c r="R125" s="29">
        <v>20</v>
      </c>
      <c r="S125" s="244" t="s">
        <v>3416</v>
      </c>
      <c r="T125" s="244" t="s">
        <v>3417</v>
      </c>
      <c r="U125" s="244" t="s">
        <v>3418</v>
      </c>
    </row>
    <row r="126" spans="1:21" ht="135">
      <c r="A126" s="37">
        <v>119</v>
      </c>
      <c r="B126" s="29"/>
      <c r="C126" s="102" t="s">
        <v>3419</v>
      </c>
      <c r="D126" s="102" t="s">
        <v>3420</v>
      </c>
      <c r="E126" s="102" t="s">
        <v>3421</v>
      </c>
      <c r="F126" s="101" t="s">
        <v>191</v>
      </c>
      <c r="G126" s="509" t="s">
        <v>2711</v>
      </c>
      <c r="H126" s="505" t="s">
        <v>32</v>
      </c>
      <c r="I126" s="244" t="s">
        <v>6</v>
      </c>
      <c r="J126" s="102" t="s">
        <v>3422</v>
      </c>
      <c r="K126" s="29">
        <v>50000</v>
      </c>
      <c r="L126" s="29">
        <v>31500</v>
      </c>
      <c r="M126" s="189" t="s">
        <v>3129</v>
      </c>
      <c r="N126" s="102">
        <v>35000</v>
      </c>
      <c r="O126" s="29">
        <v>20</v>
      </c>
      <c r="P126" s="102">
        <v>35000</v>
      </c>
      <c r="Q126" s="189" t="s">
        <v>3130</v>
      </c>
      <c r="R126" s="29">
        <v>20</v>
      </c>
      <c r="S126" s="244" t="s">
        <v>3423</v>
      </c>
      <c r="T126" s="244" t="s">
        <v>3424</v>
      </c>
      <c r="U126" s="244" t="s">
        <v>3425</v>
      </c>
    </row>
    <row r="127" spans="1:21" ht="75">
      <c r="A127" s="37">
        <v>120</v>
      </c>
      <c r="B127" s="29"/>
      <c r="C127" s="102" t="s">
        <v>3426</v>
      </c>
      <c r="D127" s="102" t="s">
        <v>3427</v>
      </c>
      <c r="E127" s="102" t="s">
        <v>3428</v>
      </c>
      <c r="F127" s="101" t="s">
        <v>191</v>
      </c>
      <c r="G127" s="509" t="s">
        <v>2711</v>
      </c>
      <c r="H127" s="505" t="s">
        <v>32</v>
      </c>
      <c r="I127" s="244" t="s">
        <v>6</v>
      </c>
      <c r="J127" s="102" t="s">
        <v>3429</v>
      </c>
      <c r="K127" s="29">
        <v>75000</v>
      </c>
      <c r="L127" s="29">
        <v>47250</v>
      </c>
      <c r="M127" s="189" t="s">
        <v>3129</v>
      </c>
      <c r="N127" s="102">
        <v>52500</v>
      </c>
      <c r="O127" s="29">
        <v>20</v>
      </c>
      <c r="P127" s="102">
        <v>52500</v>
      </c>
      <c r="Q127" s="189" t="s">
        <v>3130</v>
      </c>
      <c r="R127" s="29">
        <v>20</v>
      </c>
      <c r="S127" s="244" t="s">
        <v>3430</v>
      </c>
      <c r="T127" s="244" t="s">
        <v>3431</v>
      </c>
      <c r="U127" s="244" t="s">
        <v>3432</v>
      </c>
    </row>
    <row r="128" spans="1:21" ht="45">
      <c r="A128" s="37">
        <v>121</v>
      </c>
      <c r="B128" s="29"/>
      <c r="C128" s="102" t="s">
        <v>3433</v>
      </c>
      <c r="D128" s="102" t="s">
        <v>3434</v>
      </c>
      <c r="E128" s="102" t="s">
        <v>3435</v>
      </c>
      <c r="F128" s="101" t="s">
        <v>191</v>
      </c>
      <c r="G128" s="509" t="s">
        <v>2711</v>
      </c>
      <c r="H128" s="505" t="s">
        <v>32</v>
      </c>
      <c r="I128" s="244" t="s">
        <v>6</v>
      </c>
      <c r="J128" s="102" t="s">
        <v>3436</v>
      </c>
      <c r="K128" s="29">
        <v>100000</v>
      </c>
      <c r="L128" s="29">
        <v>63000</v>
      </c>
      <c r="M128" s="189" t="s">
        <v>3129</v>
      </c>
      <c r="N128" s="102">
        <v>70000</v>
      </c>
      <c r="O128" s="29">
        <v>20</v>
      </c>
      <c r="P128" s="102">
        <v>70000</v>
      </c>
      <c r="Q128" s="189" t="s">
        <v>3130</v>
      </c>
      <c r="R128" s="29">
        <v>20</v>
      </c>
      <c r="S128" s="244" t="s">
        <v>3437</v>
      </c>
      <c r="T128" s="244" t="s">
        <v>3438</v>
      </c>
      <c r="U128" s="244" t="s">
        <v>3439</v>
      </c>
    </row>
    <row r="129" spans="1:21" ht="45">
      <c r="A129" s="37">
        <v>122</v>
      </c>
      <c r="B129" s="29"/>
      <c r="C129" s="102" t="s">
        <v>3440</v>
      </c>
      <c r="D129" s="102" t="s">
        <v>3441</v>
      </c>
      <c r="E129" s="102" t="s">
        <v>3442</v>
      </c>
      <c r="F129" s="101" t="s">
        <v>191</v>
      </c>
      <c r="G129" s="509" t="s">
        <v>42</v>
      </c>
      <c r="H129" s="505" t="s">
        <v>48</v>
      </c>
      <c r="I129" s="244" t="s">
        <v>6</v>
      </c>
      <c r="J129" s="102" t="s">
        <v>3443</v>
      </c>
      <c r="K129" s="29">
        <v>50000</v>
      </c>
      <c r="L129" s="29">
        <v>31500</v>
      </c>
      <c r="M129" s="189" t="s">
        <v>3129</v>
      </c>
      <c r="N129" s="102">
        <v>35000</v>
      </c>
      <c r="O129" s="29">
        <v>20</v>
      </c>
      <c r="P129" s="102">
        <v>35000</v>
      </c>
      <c r="Q129" s="189" t="s">
        <v>3130</v>
      </c>
      <c r="R129" s="29">
        <v>20</v>
      </c>
      <c r="S129" s="244" t="s">
        <v>3444</v>
      </c>
      <c r="T129" s="244" t="s">
        <v>3445</v>
      </c>
      <c r="U129" s="244" t="s">
        <v>3446</v>
      </c>
    </row>
    <row r="130" spans="1:21" ht="45">
      <c r="A130" s="37">
        <v>123</v>
      </c>
      <c r="B130" s="29"/>
      <c r="C130" s="102" t="s">
        <v>3447</v>
      </c>
      <c r="D130" s="102" t="s">
        <v>3448</v>
      </c>
      <c r="E130" s="102" t="s">
        <v>3449</v>
      </c>
      <c r="F130" s="101" t="s">
        <v>191</v>
      </c>
      <c r="G130" s="509" t="s">
        <v>2711</v>
      </c>
      <c r="H130" s="505" t="s">
        <v>32</v>
      </c>
      <c r="I130" s="244" t="s">
        <v>6</v>
      </c>
      <c r="J130" s="102" t="s">
        <v>3137</v>
      </c>
      <c r="K130" s="29">
        <v>75000</v>
      </c>
      <c r="L130" s="29">
        <v>47250</v>
      </c>
      <c r="M130" s="189" t="s">
        <v>3129</v>
      </c>
      <c r="N130" s="102">
        <v>52500</v>
      </c>
      <c r="O130" s="29">
        <v>20</v>
      </c>
      <c r="P130" s="102">
        <v>52500</v>
      </c>
      <c r="Q130" s="189" t="s">
        <v>3130</v>
      </c>
      <c r="R130" s="29">
        <v>20</v>
      </c>
      <c r="S130" s="244" t="s">
        <v>3450</v>
      </c>
      <c r="T130" s="244" t="s">
        <v>3451</v>
      </c>
      <c r="U130" s="244" t="s">
        <v>3452</v>
      </c>
    </row>
    <row r="131" spans="1:21" ht="90">
      <c r="A131" s="37">
        <v>124</v>
      </c>
      <c r="B131" s="29"/>
      <c r="C131" s="102" t="s">
        <v>3453</v>
      </c>
      <c r="D131" s="102" t="s">
        <v>3454</v>
      </c>
      <c r="E131" s="102" t="s">
        <v>3455</v>
      </c>
      <c r="F131" s="101" t="s">
        <v>191</v>
      </c>
      <c r="G131" s="509" t="s">
        <v>2711</v>
      </c>
      <c r="H131" s="505" t="s">
        <v>32</v>
      </c>
      <c r="I131" s="244" t="s">
        <v>6</v>
      </c>
      <c r="J131" s="102" t="s">
        <v>3137</v>
      </c>
      <c r="K131" s="29">
        <v>40000</v>
      </c>
      <c r="L131" s="29">
        <v>25200</v>
      </c>
      <c r="M131" s="189" t="s">
        <v>3129</v>
      </c>
      <c r="N131" s="102">
        <v>28000</v>
      </c>
      <c r="O131" s="29">
        <v>20</v>
      </c>
      <c r="P131" s="102">
        <v>28000</v>
      </c>
      <c r="Q131" s="189" t="s">
        <v>3130</v>
      </c>
      <c r="R131" s="29">
        <v>20</v>
      </c>
      <c r="S131" s="244" t="s">
        <v>3456</v>
      </c>
      <c r="T131" s="244" t="s">
        <v>3457</v>
      </c>
      <c r="U131" s="244" t="s">
        <v>3458</v>
      </c>
    </row>
    <row r="132" spans="1:21" ht="105">
      <c r="A132" s="37">
        <v>125</v>
      </c>
      <c r="B132" s="29"/>
      <c r="C132" s="102" t="s">
        <v>3459</v>
      </c>
      <c r="D132" s="102" t="s">
        <v>3460</v>
      </c>
      <c r="E132" s="102" t="s">
        <v>3461</v>
      </c>
      <c r="F132" s="101" t="s">
        <v>191</v>
      </c>
      <c r="G132" s="509" t="s">
        <v>2711</v>
      </c>
      <c r="H132" s="505" t="s">
        <v>32</v>
      </c>
      <c r="I132" s="244" t="s">
        <v>6</v>
      </c>
      <c r="J132" s="102" t="s">
        <v>3462</v>
      </c>
      <c r="K132" s="29">
        <v>50000</v>
      </c>
      <c r="L132" s="29">
        <v>31500</v>
      </c>
      <c r="M132" s="189" t="s">
        <v>3129</v>
      </c>
      <c r="N132" s="102">
        <v>35000</v>
      </c>
      <c r="O132" s="29">
        <v>20</v>
      </c>
      <c r="P132" s="102">
        <v>35000</v>
      </c>
      <c r="Q132" s="189" t="s">
        <v>3130</v>
      </c>
      <c r="R132" s="29">
        <v>20</v>
      </c>
      <c r="S132" s="244" t="s">
        <v>3463</v>
      </c>
      <c r="T132" s="244" t="s">
        <v>3464</v>
      </c>
      <c r="U132" s="244" t="s">
        <v>3465</v>
      </c>
    </row>
    <row r="133" spans="1:21" ht="105">
      <c r="A133" s="37">
        <v>126</v>
      </c>
      <c r="B133" s="37"/>
      <c r="C133" s="66" t="s">
        <v>2352</v>
      </c>
      <c r="D133" s="66" t="s">
        <v>2353</v>
      </c>
      <c r="E133" s="66" t="s">
        <v>3466</v>
      </c>
      <c r="F133" s="102" t="s">
        <v>191</v>
      </c>
      <c r="G133" s="66" t="s">
        <v>1775</v>
      </c>
      <c r="H133" s="107" t="s">
        <v>48</v>
      </c>
      <c r="I133" s="107" t="s">
        <v>6</v>
      </c>
      <c r="J133" s="66" t="s">
        <v>2355</v>
      </c>
      <c r="K133" s="37">
        <v>0</v>
      </c>
      <c r="L133" s="37">
        <v>13500</v>
      </c>
      <c r="M133" s="102" t="s">
        <v>3467</v>
      </c>
      <c r="N133" s="498">
        <v>15000</v>
      </c>
      <c r="O133" s="37">
        <v>20</v>
      </c>
      <c r="P133" s="498">
        <v>15000</v>
      </c>
      <c r="Q133" s="37" t="s">
        <v>2713</v>
      </c>
      <c r="R133" s="37">
        <v>20</v>
      </c>
      <c r="S133" s="244" t="s">
        <v>2356</v>
      </c>
      <c r="T133" s="244" t="s">
        <v>2357</v>
      </c>
      <c r="U133" s="490" t="s">
        <v>3468</v>
      </c>
    </row>
    <row r="134" spans="1:21" ht="90">
      <c r="A134" s="37">
        <v>127</v>
      </c>
      <c r="B134" s="37"/>
      <c r="C134" s="66" t="s">
        <v>2358</v>
      </c>
      <c r="D134" s="66" t="s">
        <v>2359</v>
      </c>
      <c r="E134" s="66" t="s">
        <v>2360</v>
      </c>
      <c r="F134" s="102" t="s">
        <v>191</v>
      </c>
      <c r="G134" s="66" t="s">
        <v>31</v>
      </c>
      <c r="H134" s="107" t="s">
        <v>32</v>
      </c>
      <c r="I134" s="107" t="s">
        <v>6</v>
      </c>
      <c r="J134" s="66" t="s">
        <v>2361</v>
      </c>
      <c r="K134" s="37">
        <v>0</v>
      </c>
      <c r="L134" s="37">
        <v>54000</v>
      </c>
      <c r="M134" s="102" t="s">
        <v>3467</v>
      </c>
      <c r="N134" s="498">
        <v>60000</v>
      </c>
      <c r="O134" s="37">
        <v>20</v>
      </c>
      <c r="P134" s="498">
        <v>60000</v>
      </c>
      <c r="Q134" s="37" t="s">
        <v>2713</v>
      </c>
      <c r="R134" s="37">
        <v>20</v>
      </c>
      <c r="S134" s="244" t="s">
        <v>2362</v>
      </c>
      <c r="T134" s="244" t="s">
        <v>2363</v>
      </c>
      <c r="U134" s="490" t="s">
        <v>3469</v>
      </c>
    </row>
    <row r="135" spans="1:21" ht="90">
      <c r="A135" s="37">
        <v>128</v>
      </c>
      <c r="B135" s="37"/>
      <c r="C135" s="66" t="s">
        <v>2364</v>
      </c>
      <c r="D135" s="66" t="s">
        <v>2365</v>
      </c>
      <c r="E135" s="66" t="s">
        <v>2366</v>
      </c>
      <c r="F135" s="102" t="s">
        <v>191</v>
      </c>
      <c r="G135" s="66" t="s">
        <v>31</v>
      </c>
      <c r="H135" s="107" t="s">
        <v>48</v>
      </c>
      <c r="I135" s="107" t="s">
        <v>6</v>
      </c>
      <c r="J135" s="66" t="s">
        <v>2204</v>
      </c>
      <c r="K135" s="37">
        <v>0</v>
      </c>
      <c r="L135" s="37">
        <v>13500</v>
      </c>
      <c r="M135" s="102" t="s">
        <v>3467</v>
      </c>
      <c r="N135" s="498">
        <v>15000</v>
      </c>
      <c r="O135" s="37">
        <v>20</v>
      </c>
      <c r="P135" s="498">
        <v>15000</v>
      </c>
      <c r="Q135" s="37" t="s">
        <v>2713</v>
      </c>
      <c r="R135" s="37">
        <v>20</v>
      </c>
      <c r="S135" s="244" t="s">
        <v>2367</v>
      </c>
      <c r="T135" s="244" t="s">
        <v>2368</v>
      </c>
      <c r="U135" s="490" t="s">
        <v>3470</v>
      </c>
    </row>
    <row r="136" spans="1:21" ht="90">
      <c r="A136" s="37">
        <v>129</v>
      </c>
      <c r="B136" s="37"/>
      <c r="C136" s="66" t="s">
        <v>2374</v>
      </c>
      <c r="D136" s="66" t="s">
        <v>2375</v>
      </c>
      <c r="E136" s="66" t="s">
        <v>2370</v>
      </c>
      <c r="F136" s="102" t="s">
        <v>191</v>
      </c>
      <c r="G136" s="66" t="s">
        <v>31</v>
      </c>
      <c r="H136" s="107" t="s">
        <v>48</v>
      </c>
      <c r="I136" s="107" t="s">
        <v>6</v>
      </c>
      <c r="J136" s="66" t="s">
        <v>2371</v>
      </c>
      <c r="K136" s="37">
        <v>0</v>
      </c>
      <c r="L136" s="37">
        <v>13500</v>
      </c>
      <c r="M136" s="102" t="s">
        <v>3467</v>
      </c>
      <c r="N136" s="498">
        <v>15000</v>
      </c>
      <c r="O136" s="37">
        <v>20</v>
      </c>
      <c r="P136" s="498">
        <v>15000</v>
      </c>
      <c r="Q136" s="37" t="s">
        <v>2713</v>
      </c>
      <c r="R136" s="37">
        <v>20</v>
      </c>
      <c r="S136" s="244" t="s">
        <v>2376</v>
      </c>
      <c r="T136" s="244" t="s">
        <v>2377</v>
      </c>
      <c r="U136" s="490" t="s">
        <v>3471</v>
      </c>
    </row>
    <row r="137" spans="1:21" ht="90">
      <c r="A137" s="37">
        <v>130</v>
      </c>
      <c r="B137" s="37"/>
      <c r="C137" s="66" t="s">
        <v>2384</v>
      </c>
      <c r="D137" s="66" t="s">
        <v>2385</v>
      </c>
      <c r="E137" s="102" t="s">
        <v>2386</v>
      </c>
      <c r="F137" s="102" t="s">
        <v>191</v>
      </c>
      <c r="G137" s="66" t="s">
        <v>31</v>
      </c>
      <c r="H137" s="107" t="s">
        <v>32</v>
      </c>
      <c r="I137" s="107" t="s">
        <v>6</v>
      </c>
      <c r="J137" s="66" t="s">
        <v>2387</v>
      </c>
      <c r="K137" s="37">
        <v>0</v>
      </c>
      <c r="L137" s="37">
        <v>13500</v>
      </c>
      <c r="M137" s="102" t="s">
        <v>3467</v>
      </c>
      <c r="N137" s="498">
        <v>15000</v>
      </c>
      <c r="O137" s="37">
        <v>20</v>
      </c>
      <c r="P137" s="498">
        <v>15000</v>
      </c>
      <c r="Q137" s="37" t="s">
        <v>2713</v>
      </c>
      <c r="R137" s="37">
        <v>20</v>
      </c>
      <c r="S137" s="244" t="s">
        <v>2388</v>
      </c>
      <c r="T137" s="244" t="s">
        <v>2389</v>
      </c>
      <c r="U137" s="490" t="s">
        <v>3472</v>
      </c>
    </row>
    <row r="138" spans="1:21" ht="105">
      <c r="A138" s="37">
        <v>131</v>
      </c>
      <c r="B138" s="37"/>
      <c r="C138" s="66" t="s">
        <v>2390</v>
      </c>
      <c r="D138" s="66" t="s">
        <v>2391</v>
      </c>
      <c r="E138" s="66" t="s">
        <v>2392</v>
      </c>
      <c r="F138" s="102" t="s">
        <v>191</v>
      </c>
      <c r="G138" s="66" t="s">
        <v>31</v>
      </c>
      <c r="H138" s="107" t="s">
        <v>32</v>
      </c>
      <c r="I138" s="162" t="s">
        <v>5</v>
      </c>
      <c r="J138" s="66" t="s">
        <v>2393</v>
      </c>
      <c r="K138" s="37">
        <v>0</v>
      </c>
      <c r="L138" s="37">
        <v>13500</v>
      </c>
      <c r="M138" s="102" t="s">
        <v>3467</v>
      </c>
      <c r="N138" s="498">
        <v>15000</v>
      </c>
      <c r="O138" s="37">
        <v>20</v>
      </c>
      <c r="P138" s="498">
        <v>15000</v>
      </c>
      <c r="Q138" s="37" t="s">
        <v>2713</v>
      </c>
      <c r="R138" s="37">
        <v>20</v>
      </c>
      <c r="S138" s="244" t="s">
        <v>2394</v>
      </c>
      <c r="T138" s="244" t="s">
        <v>2395</v>
      </c>
      <c r="U138" s="490" t="s">
        <v>3473</v>
      </c>
    </row>
    <row r="139" spans="1:21" ht="90">
      <c r="A139" s="37">
        <v>132</v>
      </c>
      <c r="B139" s="37"/>
      <c r="C139" s="66" t="s">
        <v>2396</v>
      </c>
      <c r="D139" s="66" t="s">
        <v>2397</v>
      </c>
      <c r="E139" s="66" t="s">
        <v>2398</v>
      </c>
      <c r="F139" s="102" t="s">
        <v>191</v>
      </c>
      <c r="G139" s="66" t="s">
        <v>31</v>
      </c>
      <c r="H139" s="107" t="s">
        <v>48</v>
      </c>
      <c r="I139" s="107" t="s">
        <v>6</v>
      </c>
      <c r="J139" s="66" t="s">
        <v>2371</v>
      </c>
      <c r="K139" s="37">
        <v>0</v>
      </c>
      <c r="L139" s="37">
        <v>13500</v>
      </c>
      <c r="M139" s="102" t="s">
        <v>3467</v>
      </c>
      <c r="N139" s="498">
        <v>15000</v>
      </c>
      <c r="O139" s="37">
        <v>20</v>
      </c>
      <c r="P139" s="498">
        <v>15000</v>
      </c>
      <c r="Q139" s="37" t="s">
        <v>2713</v>
      </c>
      <c r="R139" s="37">
        <v>20</v>
      </c>
      <c r="S139" s="244" t="s">
        <v>2399</v>
      </c>
      <c r="T139" s="244" t="s">
        <v>2400</v>
      </c>
      <c r="U139" s="490" t="s">
        <v>3474</v>
      </c>
    </row>
    <row r="140" spans="1:21" ht="90">
      <c r="A140" s="37">
        <v>133</v>
      </c>
      <c r="B140" s="37"/>
      <c r="C140" s="66" t="s">
        <v>2401</v>
      </c>
      <c r="D140" s="66" t="s">
        <v>1763</v>
      </c>
      <c r="E140" s="66" t="s">
        <v>2402</v>
      </c>
      <c r="F140" s="102" t="s">
        <v>191</v>
      </c>
      <c r="G140" s="66" t="s">
        <v>31</v>
      </c>
      <c r="H140" s="107" t="s">
        <v>32</v>
      </c>
      <c r="I140" s="107" t="s">
        <v>6</v>
      </c>
      <c r="J140" s="66" t="s">
        <v>2403</v>
      </c>
      <c r="K140" s="37">
        <v>0</v>
      </c>
      <c r="L140" s="37">
        <v>13500</v>
      </c>
      <c r="M140" s="102" t="s">
        <v>3467</v>
      </c>
      <c r="N140" s="498">
        <v>15000</v>
      </c>
      <c r="O140" s="37">
        <v>20</v>
      </c>
      <c r="P140" s="498">
        <v>15000</v>
      </c>
      <c r="Q140" s="37" t="s">
        <v>2713</v>
      </c>
      <c r="R140" s="37">
        <v>20</v>
      </c>
      <c r="S140" s="244" t="s">
        <v>2404</v>
      </c>
      <c r="T140" s="244" t="s">
        <v>2405</v>
      </c>
      <c r="U140" s="490" t="s">
        <v>3475</v>
      </c>
    </row>
    <row r="141" spans="1:21" ht="90">
      <c r="A141" s="37">
        <v>134</v>
      </c>
      <c r="B141" s="37"/>
      <c r="C141" s="66" t="s">
        <v>2406</v>
      </c>
      <c r="D141" s="66" t="s">
        <v>2407</v>
      </c>
      <c r="E141" s="102" t="s">
        <v>2408</v>
      </c>
      <c r="F141" s="102" t="s">
        <v>191</v>
      </c>
      <c r="G141" s="66" t="s">
        <v>31</v>
      </c>
      <c r="H141" s="107" t="s">
        <v>32</v>
      </c>
      <c r="I141" s="107" t="s">
        <v>6</v>
      </c>
      <c r="J141" s="66" t="s">
        <v>2409</v>
      </c>
      <c r="K141" s="37">
        <v>0</v>
      </c>
      <c r="L141" s="37">
        <v>13500</v>
      </c>
      <c r="M141" s="102" t="s">
        <v>3467</v>
      </c>
      <c r="N141" s="498">
        <v>15000</v>
      </c>
      <c r="O141" s="37">
        <v>20</v>
      </c>
      <c r="P141" s="498">
        <v>15000</v>
      </c>
      <c r="Q141" s="37" t="s">
        <v>2713</v>
      </c>
      <c r="R141" s="37">
        <v>20</v>
      </c>
      <c r="S141" s="244" t="s">
        <v>2410</v>
      </c>
      <c r="T141" s="244" t="s">
        <v>2411</v>
      </c>
      <c r="U141" s="490" t="s">
        <v>3476</v>
      </c>
    </row>
    <row r="142" spans="1:21" ht="120">
      <c r="A142" s="37">
        <v>135</v>
      </c>
      <c r="B142" s="37"/>
      <c r="C142" s="66" t="s">
        <v>2418</v>
      </c>
      <c r="D142" s="66" t="s">
        <v>2419</v>
      </c>
      <c r="E142" s="66" t="s">
        <v>2420</v>
      </c>
      <c r="F142" s="102" t="s">
        <v>191</v>
      </c>
      <c r="G142" s="66" t="s">
        <v>31</v>
      </c>
      <c r="H142" s="107" t="s">
        <v>32</v>
      </c>
      <c r="I142" s="107" t="s">
        <v>6</v>
      </c>
      <c r="J142" s="66" t="s">
        <v>2421</v>
      </c>
      <c r="K142" s="37">
        <v>0</v>
      </c>
      <c r="L142" s="37">
        <v>13500</v>
      </c>
      <c r="M142" s="102" t="s">
        <v>3467</v>
      </c>
      <c r="N142" s="498">
        <v>15000</v>
      </c>
      <c r="O142" s="37">
        <v>20</v>
      </c>
      <c r="P142" s="498">
        <v>15000</v>
      </c>
      <c r="Q142" s="37" t="s">
        <v>2713</v>
      </c>
      <c r="R142" s="37">
        <v>20</v>
      </c>
      <c r="S142" s="244" t="s">
        <v>2422</v>
      </c>
      <c r="T142" s="244" t="s">
        <v>2423</v>
      </c>
      <c r="U142" s="244">
        <v>504420369</v>
      </c>
    </row>
    <row r="143" spans="1:21" ht="60">
      <c r="A143" s="37">
        <v>136</v>
      </c>
      <c r="B143" s="37"/>
      <c r="C143" s="66" t="s">
        <v>2424</v>
      </c>
      <c r="D143" s="66" t="s">
        <v>2425</v>
      </c>
      <c r="E143" s="66" t="s">
        <v>2426</v>
      </c>
      <c r="F143" s="102" t="s">
        <v>191</v>
      </c>
      <c r="G143" s="66" t="s">
        <v>31</v>
      </c>
      <c r="H143" s="107" t="s">
        <v>48</v>
      </c>
      <c r="I143" s="107" t="s">
        <v>6</v>
      </c>
      <c r="J143" s="66" t="s">
        <v>2371</v>
      </c>
      <c r="K143" s="37">
        <v>0</v>
      </c>
      <c r="L143" s="37">
        <v>27000</v>
      </c>
      <c r="M143" s="102" t="s">
        <v>3467</v>
      </c>
      <c r="N143" s="498">
        <v>30000</v>
      </c>
      <c r="O143" s="37">
        <v>20</v>
      </c>
      <c r="P143" s="498">
        <v>30000</v>
      </c>
      <c r="Q143" s="37" t="s">
        <v>2713</v>
      </c>
      <c r="R143" s="37">
        <v>20</v>
      </c>
      <c r="S143" s="244" t="s">
        <v>2427</v>
      </c>
      <c r="T143" s="244" t="s">
        <v>2428</v>
      </c>
      <c r="U143" s="490" t="s">
        <v>3477</v>
      </c>
    </row>
    <row r="144" spans="1:21" ht="90">
      <c r="A144" s="37">
        <v>137</v>
      </c>
      <c r="B144" s="37"/>
      <c r="C144" s="66" t="s">
        <v>2429</v>
      </c>
      <c r="D144" s="66" t="s">
        <v>2430</v>
      </c>
      <c r="E144" s="66" t="s">
        <v>2431</v>
      </c>
      <c r="F144" s="102" t="s">
        <v>191</v>
      </c>
      <c r="G144" s="66" t="s">
        <v>31</v>
      </c>
      <c r="H144" s="107" t="s">
        <v>32</v>
      </c>
      <c r="I144" s="107" t="s">
        <v>6</v>
      </c>
      <c r="J144" s="66" t="s">
        <v>2415</v>
      </c>
      <c r="K144" s="37">
        <v>0</v>
      </c>
      <c r="L144" s="37">
        <v>13500</v>
      </c>
      <c r="M144" s="102" t="s">
        <v>3467</v>
      </c>
      <c r="N144" s="498">
        <v>15000</v>
      </c>
      <c r="O144" s="37">
        <v>20</v>
      </c>
      <c r="P144" s="498">
        <v>15000</v>
      </c>
      <c r="Q144" s="37" t="s">
        <v>2713</v>
      </c>
      <c r="R144" s="37">
        <v>20</v>
      </c>
      <c r="S144" s="244" t="s">
        <v>2432</v>
      </c>
      <c r="T144" s="244" t="s">
        <v>2433</v>
      </c>
      <c r="U144" s="490" t="s">
        <v>3478</v>
      </c>
    </row>
    <row r="145" spans="1:21" ht="90">
      <c r="A145" s="37">
        <v>138</v>
      </c>
      <c r="B145" s="37"/>
      <c r="C145" s="66" t="s">
        <v>2434</v>
      </c>
      <c r="D145" s="66" t="s">
        <v>2435</v>
      </c>
      <c r="E145" s="66" t="s">
        <v>2436</v>
      </c>
      <c r="F145" s="102" t="s">
        <v>191</v>
      </c>
      <c r="G145" s="66" t="s">
        <v>31</v>
      </c>
      <c r="H145" s="107" t="s">
        <v>48</v>
      </c>
      <c r="I145" s="162" t="s">
        <v>5</v>
      </c>
      <c r="J145" s="66" t="s">
        <v>2437</v>
      </c>
      <c r="K145" s="37">
        <v>0</v>
      </c>
      <c r="L145" s="37">
        <v>13500</v>
      </c>
      <c r="M145" s="102" t="s">
        <v>3467</v>
      </c>
      <c r="N145" s="498">
        <v>15000</v>
      </c>
      <c r="O145" s="37">
        <v>20</v>
      </c>
      <c r="P145" s="498">
        <v>15000</v>
      </c>
      <c r="Q145" s="37" t="s">
        <v>2713</v>
      </c>
      <c r="R145" s="37">
        <v>20</v>
      </c>
      <c r="S145" s="244" t="s">
        <v>2438</v>
      </c>
      <c r="T145" s="244" t="s">
        <v>2439</v>
      </c>
      <c r="U145" s="490" t="s">
        <v>3479</v>
      </c>
    </row>
    <row r="146" spans="1:21" ht="105">
      <c r="A146" s="37">
        <v>139</v>
      </c>
      <c r="B146" s="37"/>
      <c r="C146" s="66" t="s">
        <v>2440</v>
      </c>
      <c r="D146" s="66" t="s">
        <v>2441</v>
      </c>
      <c r="E146" s="66" t="s">
        <v>2442</v>
      </c>
      <c r="F146" s="102" t="s">
        <v>191</v>
      </c>
      <c r="G146" s="66" t="s">
        <v>31</v>
      </c>
      <c r="H146" s="107" t="s">
        <v>48</v>
      </c>
      <c r="I146" s="107" t="s">
        <v>6</v>
      </c>
      <c r="J146" s="66" t="s">
        <v>2371</v>
      </c>
      <c r="K146" s="37">
        <v>0</v>
      </c>
      <c r="L146" s="37">
        <v>13500</v>
      </c>
      <c r="M146" s="102" t="s">
        <v>3467</v>
      </c>
      <c r="N146" s="498">
        <v>15000</v>
      </c>
      <c r="O146" s="37">
        <v>20</v>
      </c>
      <c r="P146" s="498">
        <v>15000</v>
      </c>
      <c r="Q146" s="37" t="s">
        <v>2713</v>
      </c>
      <c r="R146" s="37">
        <v>20</v>
      </c>
      <c r="S146" s="244" t="s">
        <v>2443</v>
      </c>
      <c r="T146" s="244" t="s">
        <v>2444</v>
      </c>
      <c r="U146" s="490" t="s">
        <v>3480</v>
      </c>
    </row>
    <row r="147" spans="1:21" ht="75">
      <c r="A147" s="37">
        <v>140</v>
      </c>
      <c r="B147" s="37"/>
      <c r="C147" s="66" t="s">
        <v>2445</v>
      </c>
      <c r="D147" s="66" t="s">
        <v>2446</v>
      </c>
      <c r="E147" s="66" t="s">
        <v>2447</v>
      </c>
      <c r="F147" s="102" t="s">
        <v>191</v>
      </c>
      <c r="G147" s="66" t="s">
        <v>31</v>
      </c>
      <c r="H147" s="107" t="s">
        <v>32</v>
      </c>
      <c r="I147" s="107" t="s">
        <v>6</v>
      </c>
      <c r="J147" s="66" t="s">
        <v>2217</v>
      </c>
      <c r="K147" s="37">
        <v>0</v>
      </c>
      <c r="L147" s="37">
        <v>13500</v>
      </c>
      <c r="M147" s="102" t="s">
        <v>3467</v>
      </c>
      <c r="N147" s="498">
        <v>15000</v>
      </c>
      <c r="O147" s="37">
        <v>20</v>
      </c>
      <c r="P147" s="498">
        <v>15000</v>
      </c>
      <c r="Q147" s="37" t="s">
        <v>2713</v>
      </c>
      <c r="R147" s="37">
        <v>20</v>
      </c>
      <c r="S147" s="244" t="s">
        <v>2448</v>
      </c>
      <c r="T147" s="244" t="s">
        <v>2449</v>
      </c>
      <c r="U147" s="490" t="s">
        <v>3481</v>
      </c>
    </row>
    <row r="148" spans="1:21" ht="60">
      <c r="A148" s="37">
        <v>141</v>
      </c>
      <c r="B148" s="37"/>
      <c r="C148" s="66" t="s">
        <v>2456</v>
      </c>
      <c r="D148" s="66" t="s">
        <v>2457</v>
      </c>
      <c r="E148" s="66" t="s">
        <v>2458</v>
      </c>
      <c r="F148" s="102" t="s">
        <v>191</v>
      </c>
      <c r="G148" s="66" t="s">
        <v>31</v>
      </c>
      <c r="H148" s="107" t="s">
        <v>32</v>
      </c>
      <c r="I148" s="107" t="s">
        <v>6</v>
      </c>
      <c r="J148" s="66" t="s">
        <v>2349</v>
      </c>
      <c r="K148" s="37">
        <v>0</v>
      </c>
      <c r="L148" s="37">
        <v>24300</v>
      </c>
      <c r="M148" s="102" t="s">
        <v>3467</v>
      </c>
      <c r="N148" s="498">
        <v>27000</v>
      </c>
      <c r="O148" s="37">
        <v>20</v>
      </c>
      <c r="P148" s="498">
        <v>27000</v>
      </c>
      <c r="Q148" s="37" t="s">
        <v>2713</v>
      </c>
      <c r="R148" s="37">
        <v>20</v>
      </c>
      <c r="S148" s="244" t="s">
        <v>2459</v>
      </c>
      <c r="T148" s="244" t="s">
        <v>2460</v>
      </c>
      <c r="U148" s="490" t="s">
        <v>3482</v>
      </c>
    </row>
    <row r="149" spans="1:21" ht="75">
      <c r="A149" s="37">
        <v>142</v>
      </c>
      <c r="B149" s="37"/>
      <c r="C149" s="66" t="s">
        <v>2461</v>
      </c>
      <c r="D149" s="66" t="s">
        <v>2462</v>
      </c>
      <c r="E149" s="66" t="s">
        <v>2463</v>
      </c>
      <c r="F149" s="102" t="s">
        <v>191</v>
      </c>
      <c r="G149" s="66" t="s">
        <v>31</v>
      </c>
      <c r="H149" s="107" t="s">
        <v>32</v>
      </c>
      <c r="I149" s="107" t="s">
        <v>6</v>
      </c>
      <c r="J149" s="66" t="s">
        <v>2464</v>
      </c>
      <c r="K149" s="37">
        <v>0</v>
      </c>
      <c r="L149" s="37">
        <v>13500</v>
      </c>
      <c r="M149" s="102" t="s">
        <v>3467</v>
      </c>
      <c r="N149" s="498">
        <v>15000</v>
      </c>
      <c r="O149" s="37">
        <v>20</v>
      </c>
      <c r="P149" s="498">
        <v>15000</v>
      </c>
      <c r="Q149" s="37" t="s">
        <v>2713</v>
      </c>
      <c r="R149" s="37">
        <v>20</v>
      </c>
      <c r="S149" s="244" t="s">
        <v>2465</v>
      </c>
      <c r="T149" s="244" t="s">
        <v>2466</v>
      </c>
      <c r="U149" s="490" t="s">
        <v>3483</v>
      </c>
    </row>
    <row r="150" spans="1:21" ht="45">
      <c r="A150" s="37">
        <v>143</v>
      </c>
      <c r="B150" s="37"/>
      <c r="C150" s="66" t="s">
        <v>2210</v>
      </c>
      <c r="D150" s="66" t="s">
        <v>2488</v>
      </c>
      <c r="E150" s="66" t="s">
        <v>2489</v>
      </c>
      <c r="F150" s="102" t="s">
        <v>191</v>
      </c>
      <c r="G150" s="66" t="s">
        <v>31</v>
      </c>
      <c r="H150" s="107" t="s">
        <v>32</v>
      </c>
      <c r="I150" s="107" t="s">
        <v>6</v>
      </c>
      <c r="J150" s="66" t="s">
        <v>2490</v>
      </c>
      <c r="K150" s="37">
        <v>0</v>
      </c>
      <c r="L150" s="37">
        <v>13500</v>
      </c>
      <c r="M150" s="102" t="s">
        <v>3467</v>
      </c>
      <c r="N150" s="498">
        <v>15000</v>
      </c>
      <c r="O150" s="37">
        <v>20</v>
      </c>
      <c r="P150" s="498">
        <v>15000</v>
      </c>
      <c r="Q150" s="37" t="s">
        <v>2713</v>
      </c>
      <c r="R150" s="37">
        <v>20</v>
      </c>
      <c r="S150" s="244" t="s">
        <v>2491</v>
      </c>
      <c r="T150" s="244" t="s">
        <v>2492</v>
      </c>
      <c r="U150" s="490" t="s">
        <v>3484</v>
      </c>
    </row>
    <row r="151" spans="1:21" ht="60">
      <c r="A151" s="37">
        <v>144</v>
      </c>
      <c r="B151" s="37"/>
      <c r="C151" s="66" t="s">
        <v>2502</v>
      </c>
      <c r="D151" s="66" t="s">
        <v>2503</v>
      </c>
      <c r="E151" s="66" t="s">
        <v>2504</v>
      </c>
      <c r="F151" s="102" t="s">
        <v>191</v>
      </c>
      <c r="G151" s="66" t="s">
        <v>31</v>
      </c>
      <c r="H151" s="107" t="s">
        <v>32</v>
      </c>
      <c r="I151" s="107" t="s">
        <v>6</v>
      </c>
      <c r="J151" s="66" t="s">
        <v>2464</v>
      </c>
      <c r="K151" s="37">
        <v>0</v>
      </c>
      <c r="L151" s="37">
        <v>13500</v>
      </c>
      <c r="M151" s="102" t="s">
        <v>3467</v>
      </c>
      <c r="N151" s="498">
        <v>15000</v>
      </c>
      <c r="O151" s="37">
        <v>20</v>
      </c>
      <c r="P151" s="498">
        <v>15000</v>
      </c>
      <c r="Q151" s="37" t="s">
        <v>2713</v>
      </c>
      <c r="R151" s="37">
        <v>20</v>
      </c>
      <c r="S151" s="244" t="s">
        <v>2505</v>
      </c>
      <c r="T151" s="244" t="s">
        <v>2506</v>
      </c>
      <c r="U151" s="490" t="s">
        <v>3485</v>
      </c>
    </row>
    <row r="152" spans="1:21" ht="75">
      <c r="A152" s="37">
        <v>145</v>
      </c>
      <c r="B152" s="37"/>
      <c r="C152" s="66" t="s">
        <v>2507</v>
      </c>
      <c r="D152" s="66" t="s">
        <v>2508</v>
      </c>
      <c r="E152" s="66" t="s">
        <v>2509</v>
      </c>
      <c r="F152" s="102" t="s">
        <v>191</v>
      </c>
      <c r="G152" s="66" t="s">
        <v>31</v>
      </c>
      <c r="H152" s="107" t="s">
        <v>32</v>
      </c>
      <c r="I152" s="107" t="s">
        <v>6</v>
      </c>
      <c r="J152" s="66" t="s">
        <v>2464</v>
      </c>
      <c r="K152" s="37">
        <v>0</v>
      </c>
      <c r="L152" s="37">
        <v>13500</v>
      </c>
      <c r="M152" s="102" t="s">
        <v>3467</v>
      </c>
      <c r="N152" s="498">
        <v>15000</v>
      </c>
      <c r="O152" s="37">
        <v>20</v>
      </c>
      <c r="P152" s="498">
        <v>15000</v>
      </c>
      <c r="Q152" s="37" t="s">
        <v>2713</v>
      </c>
      <c r="R152" s="37">
        <v>20</v>
      </c>
      <c r="S152" s="244" t="s">
        <v>2510</v>
      </c>
      <c r="T152" s="244" t="s">
        <v>2511</v>
      </c>
      <c r="U152" s="490" t="s">
        <v>3486</v>
      </c>
    </row>
    <row r="153" spans="1:21" ht="165">
      <c r="A153" s="37">
        <v>146</v>
      </c>
      <c r="B153" s="37"/>
      <c r="C153" s="66" t="s">
        <v>2517</v>
      </c>
      <c r="D153" s="66" t="s">
        <v>2518</v>
      </c>
      <c r="E153" s="66" t="s">
        <v>2519</v>
      </c>
      <c r="F153" s="102" t="s">
        <v>191</v>
      </c>
      <c r="G153" s="66" t="s">
        <v>31</v>
      </c>
      <c r="H153" s="107" t="s">
        <v>32</v>
      </c>
      <c r="I153" s="107" t="s">
        <v>6</v>
      </c>
      <c r="J153" s="66" t="s">
        <v>2520</v>
      </c>
      <c r="K153" s="37">
        <v>0</v>
      </c>
      <c r="L153" s="37">
        <v>27000</v>
      </c>
      <c r="M153" s="102" t="s">
        <v>3467</v>
      </c>
      <c r="N153" s="498">
        <v>30000</v>
      </c>
      <c r="O153" s="37">
        <v>20</v>
      </c>
      <c r="P153" s="498">
        <v>30000</v>
      </c>
      <c r="Q153" s="37" t="s">
        <v>2713</v>
      </c>
      <c r="R153" s="37">
        <v>20</v>
      </c>
      <c r="S153" s="244" t="s">
        <v>2521</v>
      </c>
      <c r="T153" s="244" t="s">
        <v>2522</v>
      </c>
      <c r="U153" s="490" t="s">
        <v>3487</v>
      </c>
    </row>
    <row r="154" spans="1:21" ht="120">
      <c r="A154" s="37">
        <v>147</v>
      </c>
      <c r="B154" s="37"/>
      <c r="C154" s="66" t="s">
        <v>2528</v>
      </c>
      <c r="D154" s="66" t="s">
        <v>2529</v>
      </c>
      <c r="E154" s="66" t="s">
        <v>2530</v>
      </c>
      <c r="F154" s="102" t="s">
        <v>191</v>
      </c>
      <c r="G154" s="66" t="s">
        <v>31</v>
      </c>
      <c r="H154" s="107" t="s">
        <v>48</v>
      </c>
      <c r="I154" s="107" t="s">
        <v>6</v>
      </c>
      <c r="J154" s="66" t="s">
        <v>2475</v>
      </c>
      <c r="K154" s="37">
        <v>0</v>
      </c>
      <c r="L154" s="37">
        <v>13500</v>
      </c>
      <c r="M154" s="102" t="s">
        <v>3467</v>
      </c>
      <c r="N154" s="498">
        <v>15000</v>
      </c>
      <c r="O154" s="37">
        <v>20</v>
      </c>
      <c r="P154" s="498">
        <v>15000</v>
      </c>
      <c r="Q154" s="37" t="s">
        <v>2713</v>
      </c>
      <c r="R154" s="37">
        <v>20</v>
      </c>
      <c r="S154" s="244" t="s">
        <v>2531</v>
      </c>
      <c r="T154" s="244" t="s">
        <v>2532</v>
      </c>
      <c r="U154" s="490" t="s">
        <v>3488</v>
      </c>
    </row>
    <row r="155" spans="1:21" ht="75">
      <c r="A155" s="37">
        <v>148</v>
      </c>
      <c r="B155" s="37"/>
      <c r="C155" s="66" t="s">
        <v>2533</v>
      </c>
      <c r="D155" s="66" t="s">
        <v>2534</v>
      </c>
      <c r="E155" s="66" t="s">
        <v>2535</v>
      </c>
      <c r="F155" s="102" t="s">
        <v>191</v>
      </c>
      <c r="G155" s="66" t="s">
        <v>31</v>
      </c>
      <c r="H155" s="107" t="s">
        <v>32</v>
      </c>
      <c r="I155" s="107" t="s">
        <v>6</v>
      </c>
      <c r="J155" s="66" t="s">
        <v>2371</v>
      </c>
      <c r="K155" s="37">
        <v>0</v>
      </c>
      <c r="L155" s="37">
        <v>13500</v>
      </c>
      <c r="M155" s="102" t="s">
        <v>3467</v>
      </c>
      <c r="N155" s="498">
        <v>15000</v>
      </c>
      <c r="O155" s="37">
        <v>20</v>
      </c>
      <c r="P155" s="498">
        <v>15000</v>
      </c>
      <c r="Q155" s="37" t="s">
        <v>2713</v>
      </c>
      <c r="R155" s="37">
        <v>20</v>
      </c>
      <c r="S155" s="244" t="s">
        <v>2536</v>
      </c>
      <c r="T155" s="244" t="s">
        <v>2537</v>
      </c>
      <c r="U155" s="490" t="s">
        <v>3489</v>
      </c>
    </row>
    <row r="156" spans="1:21" ht="90">
      <c r="A156" s="37">
        <v>149</v>
      </c>
      <c r="B156" s="37"/>
      <c r="C156" s="66" t="s">
        <v>2538</v>
      </c>
      <c r="D156" s="66" t="s">
        <v>2190</v>
      </c>
      <c r="E156" s="102" t="s">
        <v>2539</v>
      </c>
      <c r="F156" s="102" t="s">
        <v>191</v>
      </c>
      <c r="G156" s="66" t="s">
        <v>31</v>
      </c>
      <c r="H156" s="107" t="s">
        <v>48</v>
      </c>
      <c r="I156" s="107" t="s">
        <v>6</v>
      </c>
      <c r="J156" s="66" t="s">
        <v>2540</v>
      </c>
      <c r="K156" s="37">
        <v>0</v>
      </c>
      <c r="L156" s="37">
        <v>27000</v>
      </c>
      <c r="M156" s="102" t="s">
        <v>3467</v>
      </c>
      <c r="N156" s="498">
        <v>30000</v>
      </c>
      <c r="O156" s="37">
        <v>20</v>
      </c>
      <c r="P156" s="498">
        <v>30000</v>
      </c>
      <c r="Q156" s="37" t="s">
        <v>2713</v>
      </c>
      <c r="R156" s="37">
        <v>20</v>
      </c>
      <c r="S156" s="244" t="s">
        <v>2541</v>
      </c>
      <c r="T156" s="244" t="s">
        <v>2542</v>
      </c>
      <c r="U156" s="490" t="s">
        <v>3490</v>
      </c>
    </row>
    <row r="157" spans="1:21" ht="105">
      <c r="A157" s="37">
        <v>150</v>
      </c>
      <c r="B157" s="37"/>
      <c r="C157" s="66" t="s">
        <v>2543</v>
      </c>
      <c r="D157" s="66" t="s">
        <v>2544</v>
      </c>
      <c r="E157" s="66" t="s">
        <v>2545</v>
      </c>
      <c r="F157" s="102" t="s">
        <v>191</v>
      </c>
      <c r="G157" s="66" t="s">
        <v>31</v>
      </c>
      <c r="H157" s="107" t="s">
        <v>32</v>
      </c>
      <c r="I157" s="107" t="s">
        <v>6</v>
      </c>
      <c r="J157" s="66" t="s">
        <v>2546</v>
      </c>
      <c r="K157" s="37">
        <v>0</v>
      </c>
      <c r="L157" s="37">
        <v>13500</v>
      </c>
      <c r="M157" s="102" t="s">
        <v>3467</v>
      </c>
      <c r="N157" s="498">
        <v>15000</v>
      </c>
      <c r="O157" s="37">
        <v>20</v>
      </c>
      <c r="P157" s="498">
        <v>15000</v>
      </c>
      <c r="Q157" s="37" t="s">
        <v>2713</v>
      </c>
      <c r="R157" s="37">
        <v>20</v>
      </c>
      <c r="S157" s="244" t="s">
        <v>2547</v>
      </c>
      <c r="T157" s="244" t="s">
        <v>2548</v>
      </c>
      <c r="U157" s="490" t="s">
        <v>3491</v>
      </c>
    </row>
    <row r="158" spans="1:21" ht="90">
      <c r="A158" s="37">
        <v>151</v>
      </c>
      <c r="B158" s="37"/>
      <c r="C158" s="66" t="s">
        <v>2555</v>
      </c>
      <c r="D158" s="66" t="s">
        <v>2556</v>
      </c>
      <c r="E158" s="66" t="s">
        <v>2557</v>
      </c>
      <c r="F158" s="102" t="s">
        <v>191</v>
      </c>
      <c r="G158" s="66" t="s">
        <v>31</v>
      </c>
      <c r="H158" s="107" t="s">
        <v>32</v>
      </c>
      <c r="I158" s="107" t="s">
        <v>6</v>
      </c>
      <c r="J158" s="66" t="s">
        <v>2464</v>
      </c>
      <c r="K158" s="37">
        <v>0</v>
      </c>
      <c r="L158" s="37">
        <v>13500</v>
      </c>
      <c r="M158" s="102" t="s">
        <v>3467</v>
      </c>
      <c r="N158" s="498">
        <v>15000</v>
      </c>
      <c r="O158" s="37">
        <v>20</v>
      </c>
      <c r="P158" s="498">
        <v>15000</v>
      </c>
      <c r="Q158" s="37" t="s">
        <v>2713</v>
      </c>
      <c r="R158" s="37">
        <v>20</v>
      </c>
      <c r="S158" s="244" t="s">
        <v>2558</v>
      </c>
      <c r="T158" s="244" t="s">
        <v>2559</v>
      </c>
      <c r="U158" s="244">
        <v>504420607</v>
      </c>
    </row>
    <row r="159" spans="1:21" ht="75">
      <c r="A159" s="37">
        <v>152</v>
      </c>
      <c r="B159" s="37"/>
      <c r="C159" s="66" t="s">
        <v>2565</v>
      </c>
      <c r="D159" s="66" t="s">
        <v>2566</v>
      </c>
      <c r="E159" s="66" t="s">
        <v>2567</v>
      </c>
      <c r="F159" s="102" t="s">
        <v>191</v>
      </c>
      <c r="G159" s="66" t="s">
        <v>31</v>
      </c>
      <c r="H159" s="107" t="s">
        <v>32</v>
      </c>
      <c r="I159" s="107" t="s">
        <v>6</v>
      </c>
      <c r="J159" s="66" t="s">
        <v>2480</v>
      </c>
      <c r="K159" s="37">
        <v>0</v>
      </c>
      <c r="L159" s="37">
        <v>27000</v>
      </c>
      <c r="M159" s="102" t="s">
        <v>3467</v>
      </c>
      <c r="N159" s="498">
        <v>30000</v>
      </c>
      <c r="O159" s="37">
        <v>20</v>
      </c>
      <c r="P159" s="498">
        <v>30000</v>
      </c>
      <c r="Q159" s="37" t="s">
        <v>2713</v>
      </c>
      <c r="R159" s="37">
        <v>20</v>
      </c>
      <c r="S159" s="244" t="s">
        <v>2568</v>
      </c>
      <c r="T159" s="244" t="s">
        <v>2569</v>
      </c>
      <c r="U159" s="490" t="s">
        <v>3492</v>
      </c>
    </row>
    <row r="160" spans="1:21" ht="45">
      <c r="A160" s="37">
        <v>153</v>
      </c>
      <c r="B160" s="37"/>
      <c r="C160" s="66" t="s">
        <v>2570</v>
      </c>
      <c r="D160" s="66" t="s">
        <v>2571</v>
      </c>
      <c r="E160" s="66" t="s">
        <v>2572</v>
      </c>
      <c r="F160" s="102" t="s">
        <v>191</v>
      </c>
      <c r="G160" s="66" t="s">
        <v>31</v>
      </c>
      <c r="H160" s="107" t="s">
        <v>32</v>
      </c>
      <c r="I160" s="107" t="s">
        <v>6</v>
      </c>
      <c r="J160" s="66" t="s">
        <v>2464</v>
      </c>
      <c r="K160" s="37">
        <v>0</v>
      </c>
      <c r="L160" s="37">
        <v>27000</v>
      </c>
      <c r="M160" s="102" t="s">
        <v>3467</v>
      </c>
      <c r="N160" s="498">
        <v>30000</v>
      </c>
      <c r="O160" s="37">
        <v>20</v>
      </c>
      <c r="P160" s="498">
        <v>30000</v>
      </c>
      <c r="Q160" s="37" t="s">
        <v>2713</v>
      </c>
      <c r="R160" s="37">
        <v>20</v>
      </c>
      <c r="S160" s="244" t="s">
        <v>2573</v>
      </c>
      <c r="T160" s="244" t="s">
        <v>2574</v>
      </c>
      <c r="U160" s="490" t="s">
        <v>3493</v>
      </c>
    </row>
    <row r="161" spans="1:21" ht="105">
      <c r="A161" s="37">
        <v>154</v>
      </c>
      <c r="B161" s="37"/>
      <c r="C161" s="66" t="s">
        <v>2575</v>
      </c>
      <c r="D161" s="66" t="s">
        <v>2576</v>
      </c>
      <c r="E161" s="66" t="s">
        <v>2577</v>
      </c>
      <c r="F161" s="102" t="s">
        <v>191</v>
      </c>
      <c r="G161" s="66" t="s">
        <v>31</v>
      </c>
      <c r="H161" s="107" t="s">
        <v>32</v>
      </c>
      <c r="I161" s="107" t="s">
        <v>6</v>
      </c>
      <c r="J161" s="66" t="s">
        <v>2464</v>
      </c>
      <c r="K161" s="37">
        <v>0</v>
      </c>
      <c r="L161" s="37">
        <v>13500</v>
      </c>
      <c r="M161" s="102" t="s">
        <v>3467</v>
      </c>
      <c r="N161" s="498">
        <v>15000</v>
      </c>
      <c r="O161" s="37">
        <v>20</v>
      </c>
      <c r="P161" s="498">
        <v>15000</v>
      </c>
      <c r="Q161" s="37" t="s">
        <v>2713</v>
      </c>
      <c r="R161" s="37">
        <v>20</v>
      </c>
      <c r="S161" s="244" t="s">
        <v>2578</v>
      </c>
      <c r="T161" s="244" t="s">
        <v>2579</v>
      </c>
      <c r="U161" s="490" t="s">
        <v>3494</v>
      </c>
    </row>
    <row r="162" spans="1:21" ht="75">
      <c r="A162" s="37">
        <v>155</v>
      </c>
      <c r="B162" s="37"/>
      <c r="C162" s="66" t="s">
        <v>2580</v>
      </c>
      <c r="D162" s="66" t="s">
        <v>2581</v>
      </c>
      <c r="E162" s="66" t="s">
        <v>2582</v>
      </c>
      <c r="F162" s="102" t="s">
        <v>191</v>
      </c>
      <c r="G162" s="66" t="s">
        <v>31</v>
      </c>
      <c r="H162" s="107" t="s">
        <v>32</v>
      </c>
      <c r="I162" s="107" t="s">
        <v>6</v>
      </c>
      <c r="J162" s="66" t="s">
        <v>2464</v>
      </c>
      <c r="K162" s="37">
        <v>0</v>
      </c>
      <c r="L162" s="37">
        <v>13500</v>
      </c>
      <c r="M162" s="102" t="s">
        <v>3467</v>
      </c>
      <c r="N162" s="498">
        <v>15000</v>
      </c>
      <c r="O162" s="37">
        <v>20</v>
      </c>
      <c r="P162" s="498">
        <v>15000</v>
      </c>
      <c r="Q162" s="37" t="s">
        <v>2713</v>
      </c>
      <c r="R162" s="37">
        <v>20</v>
      </c>
      <c r="S162" s="244" t="s">
        <v>2583</v>
      </c>
      <c r="T162" s="244" t="s">
        <v>2584</v>
      </c>
      <c r="U162" s="490" t="s">
        <v>3495</v>
      </c>
    </row>
    <row r="163" spans="1:21" ht="75">
      <c r="A163" s="37">
        <v>156</v>
      </c>
      <c r="B163" s="37"/>
      <c r="C163" s="66" t="s">
        <v>2618</v>
      </c>
      <c r="D163" s="66" t="s">
        <v>2619</v>
      </c>
      <c r="E163" s="66" t="s">
        <v>2620</v>
      </c>
      <c r="F163" s="102" t="s">
        <v>191</v>
      </c>
      <c r="G163" s="66" t="s">
        <v>31</v>
      </c>
      <c r="H163" s="107" t="s">
        <v>32</v>
      </c>
      <c r="I163" s="107" t="s">
        <v>6</v>
      </c>
      <c r="J163" s="66" t="s">
        <v>2621</v>
      </c>
      <c r="K163" s="37">
        <v>0</v>
      </c>
      <c r="L163" s="37">
        <v>13500</v>
      </c>
      <c r="M163" s="102" t="s">
        <v>3467</v>
      </c>
      <c r="N163" s="498">
        <v>15000</v>
      </c>
      <c r="O163" s="37">
        <v>20</v>
      </c>
      <c r="P163" s="498">
        <v>15000</v>
      </c>
      <c r="Q163" s="37" t="s">
        <v>2713</v>
      </c>
      <c r="R163" s="37">
        <v>20</v>
      </c>
      <c r="S163" s="244" t="s">
        <v>2622</v>
      </c>
      <c r="T163" s="244" t="s">
        <v>2623</v>
      </c>
      <c r="U163" s="512" t="s">
        <v>3496</v>
      </c>
    </row>
    <row r="164" spans="1:21" ht="90">
      <c r="A164" s="37">
        <v>157</v>
      </c>
      <c r="B164" s="37"/>
      <c r="C164" s="66" t="s">
        <v>2201</v>
      </c>
      <c r="D164" s="66" t="s">
        <v>2202</v>
      </c>
      <c r="E164" s="66" t="s">
        <v>3497</v>
      </c>
      <c r="F164" s="102" t="s">
        <v>191</v>
      </c>
      <c r="G164" s="66" t="s">
        <v>31</v>
      </c>
      <c r="H164" s="107" t="s">
        <v>32</v>
      </c>
      <c r="I164" s="107" t="s">
        <v>6</v>
      </c>
      <c r="J164" s="66" t="s">
        <v>2204</v>
      </c>
      <c r="K164" s="37">
        <v>0</v>
      </c>
      <c r="L164" s="37">
        <v>27000</v>
      </c>
      <c r="M164" s="102" t="s">
        <v>3467</v>
      </c>
      <c r="N164" s="498">
        <v>30000</v>
      </c>
      <c r="O164" s="37">
        <v>20</v>
      </c>
      <c r="P164" s="498">
        <v>30000</v>
      </c>
      <c r="Q164" s="37" t="s">
        <v>2713</v>
      </c>
      <c r="R164" s="37">
        <v>20</v>
      </c>
      <c r="S164" s="244" t="s">
        <v>2207</v>
      </c>
      <c r="T164" s="244" t="s">
        <v>2208</v>
      </c>
      <c r="U164" s="490" t="s">
        <v>3498</v>
      </c>
    </row>
    <row r="165" spans="1:21" ht="90">
      <c r="A165" s="37">
        <v>158</v>
      </c>
      <c r="B165" s="37"/>
      <c r="C165" s="66" t="s">
        <v>2248</v>
      </c>
      <c r="D165" s="66" t="s">
        <v>2249</v>
      </c>
      <c r="E165" s="102" t="s">
        <v>2250</v>
      </c>
      <c r="F165" s="102" t="s">
        <v>191</v>
      </c>
      <c r="G165" s="66" t="s">
        <v>31</v>
      </c>
      <c r="H165" s="107" t="s">
        <v>32</v>
      </c>
      <c r="I165" s="107" t="s">
        <v>6</v>
      </c>
      <c r="J165" s="66" t="s">
        <v>2228</v>
      </c>
      <c r="K165" s="37">
        <v>0</v>
      </c>
      <c r="L165" s="37">
        <v>27000</v>
      </c>
      <c r="M165" s="102" t="s">
        <v>3467</v>
      </c>
      <c r="N165" s="498">
        <v>30000</v>
      </c>
      <c r="O165" s="37">
        <v>20</v>
      </c>
      <c r="P165" s="498">
        <v>30000</v>
      </c>
      <c r="Q165" s="37" t="s">
        <v>2713</v>
      </c>
      <c r="R165" s="37">
        <v>20</v>
      </c>
      <c r="S165" s="244" t="s">
        <v>2251</v>
      </c>
      <c r="T165" s="244" t="s">
        <v>2252</v>
      </c>
      <c r="U165" s="490" t="s">
        <v>3499</v>
      </c>
    </row>
    <row r="166" spans="1:21" ht="60">
      <c r="A166" s="37">
        <v>159</v>
      </c>
      <c r="B166" s="37"/>
      <c r="C166" s="66" t="s">
        <v>2231</v>
      </c>
      <c r="D166" s="66" t="s">
        <v>2232</v>
      </c>
      <c r="E166" s="66" t="s">
        <v>2233</v>
      </c>
      <c r="F166" s="102" t="s">
        <v>191</v>
      </c>
      <c r="G166" s="66" t="s">
        <v>31</v>
      </c>
      <c r="H166" s="107" t="s">
        <v>48</v>
      </c>
      <c r="I166" s="107" t="s">
        <v>6</v>
      </c>
      <c r="J166" s="102" t="s">
        <v>2234</v>
      </c>
      <c r="K166" s="37">
        <v>0</v>
      </c>
      <c r="L166" s="37">
        <v>27000</v>
      </c>
      <c r="M166" s="102" t="s">
        <v>3467</v>
      </c>
      <c r="N166" s="86">
        <v>30000</v>
      </c>
      <c r="O166" s="37">
        <v>20</v>
      </c>
      <c r="P166" s="86">
        <v>30000</v>
      </c>
      <c r="Q166" s="37" t="s">
        <v>2713</v>
      </c>
      <c r="R166" s="37">
        <v>20</v>
      </c>
      <c r="S166" s="244" t="s">
        <v>2235</v>
      </c>
      <c r="T166" s="244" t="s">
        <v>2236</v>
      </c>
      <c r="U166" s="490" t="s">
        <v>3500</v>
      </c>
    </row>
    <row r="167" spans="1:21" ht="105">
      <c r="A167" s="37">
        <v>160</v>
      </c>
      <c r="B167" s="37"/>
      <c r="C167" s="66" t="s">
        <v>2275</v>
      </c>
      <c r="D167" s="66" t="s">
        <v>2276</v>
      </c>
      <c r="E167" s="66" t="s">
        <v>2277</v>
      </c>
      <c r="F167" s="102" t="s">
        <v>191</v>
      </c>
      <c r="G167" s="66" t="s">
        <v>31</v>
      </c>
      <c r="H167" s="107" t="s">
        <v>32</v>
      </c>
      <c r="I167" s="107" t="s">
        <v>6</v>
      </c>
      <c r="J167" s="66" t="s">
        <v>2278</v>
      </c>
      <c r="K167" s="37">
        <v>0</v>
      </c>
      <c r="L167" s="37">
        <v>13500</v>
      </c>
      <c r="M167" s="102" t="s">
        <v>3467</v>
      </c>
      <c r="N167" s="498">
        <v>15000</v>
      </c>
      <c r="O167" s="37">
        <v>20</v>
      </c>
      <c r="P167" s="498">
        <v>15000</v>
      </c>
      <c r="Q167" s="37" t="s">
        <v>2713</v>
      </c>
      <c r="R167" s="37">
        <v>20</v>
      </c>
      <c r="S167" s="244" t="s">
        <v>2279</v>
      </c>
      <c r="T167" s="244" t="s">
        <v>2280</v>
      </c>
      <c r="U167" s="490" t="s">
        <v>3501</v>
      </c>
    </row>
    <row r="168" spans="1:21" ht="90">
      <c r="A168" s="37">
        <v>161</v>
      </c>
      <c r="B168" s="37"/>
      <c r="C168" s="66" t="s">
        <v>2286</v>
      </c>
      <c r="D168" s="66" t="s">
        <v>2287</v>
      </c>
      <c r="E168" s="66" t="s">
        <v>2288</v>
      </c>
      <c r="F168" s="102" t="s">
        <v>191</v>
      </c>
      <c r="G168" s="66" t="s">
        <v>31</v>
      </c>
      <c r="H168" s="107" t="s">
        <v>48</v>
      </c>
      <c r="I168" s="107" t="s">
        <v>6</v>
      </c>
      <c r="J168" s="66" t="s">
        <v>2204</v>
      </c>
      <c r="K168" s="37">
        <v>0</v>
      </c>
      <c r="L168" s="37">
        <v>27000</v>
      </c>
      <c r="M168" s="102" t="s">
        <v>3467</v>
      </c>
      <c r="N168" s="498">
        <v>30000</v>
      </c>
      <c r="O168" s="37">
        <v>20</v>
      </c>
      <c r="P168" s="498">
        <v>30000</v>
      </c>
      <c r="Q168" s="37" t="s">
        <v>2713</v>
      </c>
      <c r="R168" s="37">
        <v>20</v>
      </c>
      <c r="S168" s="244" t="s">
        <v>2289</v>
      </c>
      <c r="T168" s="244" t="s">
        <v>2290</v>
      </c>
      <c r="U168" s="490" t="s">
        <v>3502</v>
      </c>
    </row>
    <row r="169" spans="1:21" ht="60">
      <c r="A169" s="37">
        <v>162</v>
      </c>
      <c r="B169" s="37"/>
      <c r="C169" s="66" t="s">
        <v>2214</v>
      </c>
      <c r="D169" s="66" t="s">
        <v>2215</v>
      </c>
      <c r="E169" s="66" t="s">
        <v>2216</v>
      </c>
      <c r="F169" s="102" t="s">
        <v>191</v>
      </c>
      <c r="G169" s="66" t="s">
        <v>1775</v>
      </c>
      <c r="H169" s="107" t="s">
        <v>32</v>
      </c>
      <c r="I169" s="107" t="s">
        <v>6</v>
      </c>
      <c r="J169" s="66" t="s">
        <v>2217</v>
      </c>
      <c r="K169" s="37">
        <v>0</v>
      </c>
      <c r="L169" s="37">
        <v>27000</v>
      </c>
      <c r="M169" s="102" t="s">
        <v>3467</v>
      </c>
      <c r="N169" s="498">
        <v>30000</v>
      </c>
      <c r="O169" s="37">
        <v>20</v>
      </c>
      <c r="P169" s="498">
        <v>30000</v>
      </c>
      <c r="Q169" s="37" t="s">
        <v>2713</v>
      </c>
      <c r="R169" s="37">
        <v>20</v>
      </c>
      <c r="S169" s="244" t="s">
        <v>2218</v>
      </c>
      <c r="T169" s="244" t="s">
        <v>2219</v>
      </c>
      <c r="U169" s="490" t="s">
        <v>3503</v>
      </c>
    </row>
    <row r="170" spans="1:21" ht="105">
      <c r="A170" s="37">
        <v>163</v>
      </c>
      <c r="B170" s="37"/>
      <c r="C170" s="66" t="s">
        <v>2259</v>
      </c>
      <c r="D170" s="66" t="s">
        <v>2260</v>
      </c>
      <c r="E170" s="66" t="s">
        <v>2261</v>
      </c>
      <c r="F170" s="102" t="s">
        <v>191</v>
      </c>
      <c r="G170" s="66" t="s">
        <v>1775</v>
      </c>
      <c r="H170" s="107" t="s">
        <v>48</v>
      </c>
      <c r="I170" s="107" t="s">
        <v>6</v>
      </c>
      <c r="J170" s="66" t="s">
        <v>2234</v>
      </c>
      <c r="K170" s="37">
        <v>0</v>
      </c>
      <c r="L170" s="37">
        <v>27000</v>
      </c>
      <c r="M170" s="102" t="s">
        <v>3467</v>
      </c>
      <c r="N170" s="498">
        <v>30000</v>
      </c>
      <c r="O170" s="37">
        <v>20</v>
      </c>
      <c r="P170" s="498">
        <v>30000</v>
      </c>
      <c r="Q170" s="37" t="s">
        <v>2713</v>
      </c>
      <c r="R170" s="37">
        <v>20</v>
      </c>
      <c r="S170" s="244" t="s">
        <v>2262</v>
      </c>
      <c r="T170" s="244" t="s">
        <v>2263</v>
      </c>
      <c r="U170" s="490" t="s">
        <v>3504</v>
      </c>
    </row>
    <row r="171" spans="1:21" ht="105">
      <c r="A171" s="37">
        <v>164</v>
      </c>
      <c r="B171" s="37"/>
      <c r="C171" s="66" t="s">
        <v>2264</v>
      </c>
      <c r="D171" s="66" t="s">
        <v>2265</v>
      </c>
      <c r="E171" s="66" t="s">
        <v>2266</v>
      </c>
      <c r="F171" s="102" t="s">
        <v>191</v>
      </c>
      <c r="G171" s="66" t="s">
        <v>1775</v>
      </c>
      <c r="H171" s="107" t="s">
        <v>32</v>
      </c>
      <c r="I171" s="107" t="s">
        <v>6</v>
      </c>
      <c r="J171" s="66" t="s">
        <v>2267</v>
      </c>
      <c r="K171" s="37">
        <v>0</v>
      </c>
      <c r="L171" s="37">
        <v>27000</v>
      </c>
      <c r="M171" s="102" t="s">
        <v>3467</v>
      </c>
      <c r="N171" s="498">
        <v>30000</v>
      </c>
      <c r="O171" s="37">
        <v>20</v>
      </c>
      <c r="P171" s="498">
        <v>30000</v>
      </c>
      <c r="Q171" s="37" t="s">
        <v>2713</v>
      </c>
      <c r="R171" s="37">
        <v>20</v>
      </c>
      <c r="S171" s="244" t="s">
        <v>2268</v>
      </c>
      <c r="T171" s="244" t="s">
        <v>2269</v>
      </c>
      <c r="U171" s="490" t="s">
        <v>3505</v>
      </c>
    </row>
    <row r="172" spans="1:21" ht="120">
      <c r="A172" s="37">
        <v>165</v>
      </c>
      <c r="B172" s="37"/>
      <c r="C172" s="513" t="s">
        <v>3506</v>
      </c>
      <c r="D172" s="514" t="s">
        <v>3507</v>
      </c>
      <c r="E172" s="515" t="s">
        <v>3508</v>
      </c>
      <c r="F172" s="515" t="s">
        <v>191</v>
      </c>
      <c r="G172" s="516" t="s">
        <v>3509</v>
      </c>
      <c r="H172" s="517" t="s">
        <v>48</v>
      </c>
      <c r="I172" s="518" t="s">
        <v>6</v>
      </c>
      <c r="J172" s="519" t="s">
        <v>3510</v>
      </c>
      <c r="K172" s="37">
        <v>0</v>
      </c>
      <c r="L172" s="37">
        <v>27000</v>
      </c>
      <c r="M172" s="37" t="s">
        <v>2627</v>
      </c>
      <c r="N172" s="520">
        <v>30000</v>
      </c>
      <c r="O172" s="37">
        <v>20</v>
      </c>
      <c r="P172" s="520">
        <v>30000</v>
      </c>
      <c r="Q172" s="37" t="s">
        <v>3511</v>
      </c>
      <c r="R172" s="37">
        <v>20</v>
      </c>
      <c r="S172" s="521" t="s">
        <v>2311</v>
      </c>
      <c r="T172" s="521" t="s">
        <v>2312</v>
      </c>
      <c r="U172" s="522" t="s">
        <v>3512</v>
      </c>
    </row>
    <row r="173" spans="1:21" ht="120">
      <c r="A173" s="37">
        <v>166</v>
      </c>
      <c r="B173" s="37"/>
      <c r="C173" s="513" t="s">
        <v>3513</v>
      </c>
      <c r="D173" s="514" t="s">
        <v>3514</v>
      </c>
      <c r="E173" s="515" t="s">
        <v>3515</v>
      </c>
      <c r="F173" s="515" t="s">
        <v>191</v>
      </c>
      <c r="G173" s="516" t="s">
        <v>1089</v>
      </c>
      <c r="H173" s="517" t="s">
        <v>48</v>
      </c>
      <c r="I173" s="518" t="s">
        <v>6</v>
      </c>
      <c r="J173" s="519" t="s">
        <v>3516</v>
      </c>
      <c r="K173" s="37">
        <v>0</v>
      </c>
      <c r="L173" s="37">
        <v>13500</v>
      </c>
      <c r="M173" s="37" t="s">
        <v>2627</v>
      </c>
      <c r="N173" s="520">
        <v>15000</v>
      </c>
      <c r="O173" s="37">
        <v>20</v>
      </c>
      <c r="P173" s="520">
        <v>15000</v>
      </c>
      <c r="Q173" s="37" t="s">
        <v>3511</v>
      </c>
      <c r="R173" s="37">
        <v>20</v>
      </c>
      <c r="S173" s="521" t="s">
        <v>2306</v>
      </c>
      <c r="T173" s="521" t="s">
        <v>2307</v>
      </c>
      <c r="U173" s="522" t="s">
        <v>3517</v>
      </c>
    </row>
    <row r="174" spans="1:21" ht="45">
      <c r="A174" s="37">
        <v>167</v>
      </c>
      <c r="B174" s="37"/>
      <c r="C174" s="513" t="s">
        <v>3518</v>
      </c>
      <c r="D174" s="514" t="s">
        <v>3519</v>
      </c>
      <c r="E174" s="515" t="s">
        <v>3520</v>
      </c>
      <c r="F174" s="515" t="s">
        <v>191</v>
      </c>
      <c r="G174" s="516" t="s">
        <v>1089</v>
      </c>
      <c r="H174" s="517" t="s">
        <v>48</v>
      </c>
      <c r="I174" s="518" t="s">
        <v>6</v>
      </c>
      <c r="J174" s="519" t="s">
        <v>3521</v>
      </c>
      <c r="K174" s="37">
        <v>0</v>
      </c>
      <c r="L174" s="37">
        <v>27000</v>
      </c>
      <c r="M174" s="37" t="s">
        <v>2627</v>
      </c>
      <c r="N174" s="520">
        <v>30000</v>
      </c>
      <c r="O174" s="37">
        <v>20</v>
      </c>
      <c r="P174" s="520">
        <v>30000</v>
      </c>
      <c r="Q174" s="37" t="s">
        <v>3511</v>
      </c>
      <c r="R174" s="37">
        <v>20</v>
      </c>
      <c r="S174" s="521" t="s">
        <v>2229</v>
      </c>
      <c r="T174" s="521" t="s">
        <v>2230</v>
      </c>
      <c r="U174" s="522" t="s">
        <v>3522</v>
      </c>
    </row>
    <row r="175" spans="1:21" ht="60">
      <c r="A175" s="37">
        <v>168</v>
      </c>
      <c r="B175" s="37"/>
      <c r="C175" s="513" t="s">
        <v>3523</v>
      </c>
      <c r="D175" s="514" t="s">
        <v>3524</v>
      </c>
      <c r="E175" s="515" t="s">
        <v>3525</v>
      </c>
      <c r="F175" s="515" t="s">
        <v>191</v>
      </c>
      <c r="G175" s="516" t="s">
        <v>1089</v>
      </c>
      <c r="H175" s="517" t="s">
        <v>48</v>
      </c>
      <c r="I175" s="518" t="s">
        <v>6</v>
      </c>
      <c r="J175" s="519" t="s">
        <v>3526</v>
      </c>
      <c r="K175" s="37">
        <v>0</v>
      </c>
      <c r="L175" s="37">
        <v>54000</v>
      </c>
      <c r="M175" s="37" t="s">
        <v>2627</v>
      </c>
      <c r="N175" s="520">
        <v>60000</v>
      </c>
      <c r="O175" s="37">
        <v>20</v>
      </c>
      <c r="P175" s="520">
        <v>60000</v>
      </c>
      <c r="Q175" s="37" t="s">
        <v>3511</v>
      </c>
      <c r="R175" s="37">
        <v>20</v>
      </c>
      <c r="S175" s="523" t="s">
        <v>2604</v>
      </c>
      <c r="T175" s="521" t="s">
        <v>2605</v>
      </c>
      <c r="U175" s="522" t="s">
        <v>3527</v>
      </c>
    </row>
    <row r="176" spans="1:21" ht="60">
      <c r="A176" s="37">
        <v>169</v>
      </c>
      <c r="B176" s="37"/>
      <c r="C176" s="513" t="s">
        <v>3528</v>
      </c>
      <c r="D176" s="514" t="s">
        <v>3529</v>
      </c>
      <c r="E176" s="515" t="s">
        <v>3530</v>
      </c>
      <c r="F176" s="515" t="s">
        <v>191</v>
      </c>
      <c r="G176" s="524" t="s">
        <v>1089</v>
      </c>
      <c r="H176" s="490" t="s">
        <v>32</v>
      </c>
      <c r="I176" s="483" t="s">
        <v>5</v>
      </c>
      <c r="J176" s="519" t="s">
        <v>3531</v>
      </c>
      <c r="K176" s="37">
        <v>0</v>
      </c>
      <c r="L176" s="37">
        <v>13500</v>
      </c>
      <c r="M176" s="37" t="s">
        <v>2627</v>
      </c>
      <c r="N176" s="520">
        <v>15000</v>
      </c>
      <c r="O176" s="37">
        <v>20</v>
      </c>
      <c r="P176" s="520">
        <v>15000</v>
      </c>
      <c r="Q176" s="37" t="s">
        <v>3511</v>
      </c>
      <c r="R176" s="37">
        <v>20</v>
      </c>
      <c r="S176" s="523" t="s">
        <v>2658</v>
      </c>
      <c r="T176" s="521" t="s">
        <v>2659</v>
      </c>
      <c r="U176" s="522" t="s">
        <v>3532</v>
      </c>
    </row>
    <row r="177" spans="1:21" ht="45">
      <c r="A177" s="37">
        <v>170</v>
      </c>
      <c r="B177" s="37"/>
      <c r="C177" s="513" t="s">
        <v>3533</v>
      </c>
      <c r="D177" s="514" t="s">
        <v>3534</v>
      </c>
      <c r="E177" s="515" t="s">
        <v>3535</v>
      </c>
      <c r="F177" s="515" t="s">
        <v>191</v>
      </c>
      <c r="G177" s="524" t="s">
        <v>3536</v>
      </c>
      <c r="H177" s="517" t="s">
        <v>48</v>
      </c>
      <c r="I177" s="518" t="s">
        <v>6</v>
      </c>
      <c r="J177" s="519" t="s">
        <v>3537</v>
      </c>
      <c r="K177" s="37">
        <v>0</v>
      </c>
      <c r="L177" s="37">
        <v>13500</v>
      </c>
      <c r="M177" s="37" t="s">
        <v>2627</v>
      </c>
      <c r="N177" s="520">
        <v>15000</v>
      </c>
      <c r="O177" s="37">
        <v>20</v>
      </c>
      <c r="P177" s="520">
        <v>15000</v>
      </c>
      <c r="Q177" s="37" t="s">
        <v>3511</v>
      </c>
      <c r="R177" s="37">
        <v>20</v>
      </c>
      <c r="S177" s="521" t="s">
        <v>2476</v>
      </c>
      <c r="T177" s="521" t="s">
        <v>2477</v>
      </c>
      <c r="U177" s="522" t="s">
        <v>3538</v>
      </c>
    </row>
    <row r="178" spans="1:21" ht="45">
      <c r="A178" s="37">
        <v>171</v>
      </c>
      <c r="B178" s="37"/>
      <c r="C178" s="513" t="s">
        <v>3539</v>
      </c>
      <c r="D178" s="514" t="s">
        <v>3540</v>
      </c>
      <c r="E178" s="515" t="s">
        <v>2886</v>
      </c>
      <c r="F178" s="515" t="s">
        <v>191</v>
      </c>
      <c r="G178" s="524" t="s">
        <v>2711</v>
      </c>
      <c r="H178" s="490" t="s">
        <v>32</v>
      </c>
      <c r="I178" s="483" t="s">
        <v>5</v>
      </c>
      <c r="J178" s="519" t="s">
        <v>3541</v>
      </c>
      <c r="K178" s="37">
        <v>0</v>
      </c>
      <c r="L178" s="37">
        <v>13500</v>
      </c>
      <c r="M178" s="37" t="s">
        <v>2627</v>
      </c>
      <c r="N178" s="520">
        <v>15000</v>
      </c>
      <c r="O178" s="37">
        <v>20</v>
      </c>
      <c r="P178" s="520">
        <v>15000</v>
      </c>
      <c r="Q178" s="37" t="s">
        <v>3511</v>
      </c>
      <c r="R178" s="37">
        <v>20</v>
      </c>
      <c r="S178" s="523" t="s">
        <v>2888</v>
      </c>
      <c r="T178" s="525" t="s">
        <v>2889</v>
      </c>
      <c r="U178" s="522" t="s">
        <v>2890</v>
      </c>
    </row>
    <row r="179" spans="1:21" ht="30">
      <c r="A179" s="37">
        <v>172</v>
      </c>
      <c r="B179" s="37"/>
      <c r="C179" s="513" t="s">
        <v>3542</v>
      </c>
      <c r="D179" s="514" t="s">
        <v>3543</v>
      </c>
      <c r="E179" s="515" t="s">
        <v>2793</v>
      </c>
      <c r="F179" s="515" t="s">
        <v>191</v>
      </c>
      <c r="G179" s="524" t="s">
        <v>2711</v>
      </c>
      <c r="H179" s="490" t="s">
        <v>32</v>
      </c>
      <c r="I179" s="518" t="s">
        <v>6</v>
      </c>
      <c r="J179" s="519" t="s">
        <v>3544</v>
      </c>
      <c r="K179" s="37">
        <v>0</v>
      </c>
      <c r="L179" s="37">
        <v>13500</v>
      </c>
      <c r="M179" s="37" t="s">
        <v>2627</v>
      </c>
      <c r="N179" s="520">
        <v>15000</v>
      </c>
      <c r="O179" s="37">
        <v>20</v>
      </c>
      <c r="P179" s="520">
        <v>15000</v>
      </c>
      <c r="Q179" s="37" t="s">
        <v>3511</v>
      </c>
      <c r="R179" s="37">
        <v>20</v>
      </c>
      <c r="S179" s="521" t="s">
        <v>2794</v>
      </c>
      <c r="T179" s="521" t="s">
        <v>2795</v>
      </c>
      <c r="U179" s="522" t="s">
        <v>2796</v>
      </c>
    </row>
    <row r="180" spans="1:21" ht="30">
      <c r="A180" s="37">
        <v>173</v>
      </c>
      <c r="B180" s="37"/>
      <c r="C180" s="513" t="s">
        <v>3545</v>
      </c>
      <c r="D180" s="514" t="s">
        <v>3546</v>
      </c>
      <c r="E180" s="515" t="s">
        <v>2978</v>
      </c>
      <c r="F180" s="515" t="s">
        <v>191</v>
      </c>
      <c r="G180" s="524" t="s">
        <v>2711</v>
      </c>
      <c r="H180" s="490" t="s">
        <v>32</v>
      </c>
      <c r="I180" s="518" t="s">
        <v>6</v>
      </c>
      <c r="J180" s="519" t="s">
        <v>3547</v>
      </c>
      <c r="K180" s="37">
        <v>0</v>
      </c>
      <c r="L180" s="37">
        <v>27000</v>
      </c>
      <c r="M180" s="37" t="s">
        <v>2627</v>
      </c>
      <c r="N180" s="520">
        <v>30000</v>
      </c>
      <c r="O180" s="37">
        <v>20</v>
      </c>
      <c r="P180" s="520">
        <v>30000</v>
      </c>
      <c r="Q180" s="37" t="s">
        <v>3511</v>
      </c>
      <c r="R180" s="37">
        <v>20</v>
      </c>
      <c r="S180" s="523" t="s">
        <v>2980</v>
      </c>
      <c r="T180" s="525" t="s">
        <v>2981</v>
      </c>
      <c r="U180" s="522" t="s">
        <v>2900</v>
      </c>
    </row>
    <row r="181" spans="1:21" ht="30">
      <c r="A181" s="37">
        <v>174</v>
      </c>
      <c r="B181" s="37"/>
      <c r="C181" s="513" t="s">
        <v>3548</v>
      </c>
      <c r="D181" s="514" t="s">
        <v>3546</v>
      </c>
      <c r="E181" s="515" t="s">
        <v>2978</v>
      </c>
      <c r="F181" s="515" t="s">
        <v>191</v>
      </c>
      <c r="G181" s="524" t="s">
        <v>2711</v>
      </c>
      <c r="H181" s="490" t="s">
        <v>32</v>
      </c>
      <c r="I181" s="518" t="s">
        <v>6</v>
      </c>
      <c r="J181" s="519" t="s">
        <v>3544</v>
      </c>
      <c r="K181" s="37">
        <v>0</v>
      </c>
      <c r="L181" s="37">
        <v>27000</v>
      </c>
      <c r="M181" s="37" t="s">
        <v>2627</v>
      </c>
      <c r="N181" s="520">
        <v>30000</v>
      </c>
      <c r="O181" s="37">
        <v>20</v>
      </c>
      <c r="P181" s="520">
        <v>30000</v>
      </c>
      <c r="Q181" s="37" t="s">
        <v>3511</v>
      </c>
      <c r="R181" s="37">
        <v>20</v>
      </c>
      <c r="S181" s="523" t="s">
        <v>3081</v>
      </c>
      <c r="T181" s="525" t="s">
        <v>3082</v>
      </c>
      <c r="U181" s="522" t="s">
        <v>2900</v>
      </c>
    </row>
    <row r="182" spans="1:21" ht="60">
      <c r="A182" s="37">
        <v>175</v>
      </c>
      <c r="B182" s="37"/>
      <c r="C182" s="513" t="s">
        <v>3549</v>
      </c>
      <c r="D182" s="514" t="s">
        <v>3550</v>
      </c>
      <c r="E182" s="515" t="s">
        <v>2927</v>
      </c>
      <c r="F182" s="515" t="s">
        <v>191</v>
      </c>
      <c r="G182" s="524" t="s">
        <v>2711</v>
      </c>
      <c r="H182" s="490" t="s">
        <v>32</v>
      </c>
      <c r="I182" s="518" t="s">
        <v>6</v>
      </c>
      <c r="J182" s="519" t="s">
        <v>3551</v>
      </c>
      <c r="K182" s="37">
        <v>0</v>
      </c>
      <c r="L182" s="37">
        <v>13500</v>
      </c>
      <c r="M182" s="37" t="s">
        <v>2205</v>
      </c>
      <c r="N182" s="520">
        <v>15000</v>
      </c>
      <c r="O182" s="37">
        <v>20</v>
      </c>
      <c r="P182" s="520">
        <v>15000</v>
      </c>
      <c r="Q182" s="37" t="s">
        <v>3511</v>
      </c>
      <c r="R182" s="37">
        <v>20</v>
      </c>
      <c r="S182" s="523" t="s">
        <v>2929</v>
      </c>
      <c r="T182" s="525" t="s">
        <v>2930</v>
      </c>
      <c r="U182" s="522" t="s">
        <v>2900</v>
      </c>
    </row>
    <row r="183" spans="1:21" ht="30">
      <c r="A183" s="37">
        <v>176</v>
      </c>
      <c r="B183" s="37"/>
      <c r="C183" s="513" t="s">
        <v>3552</v>
      </c>
      <c r="D183" s="514" t="s">
        <v>3553</v>
      </c>
      <c r="E183" s="515" t="s">
        <v>3554</v>
      </c>
      <c r="F183" s="515" t="s">
        <v>191</v>
      </c>
      <c r="G183" s="524" t="s">
        <v>1089</v>
      </c>
      <c r="H183" s="517" t="s">
        <v>48</v>
      </c>
      <c r="I183" s="518" t="s">
        <v>6</v>
      </c>
      <c r="J183" s="519" t="s">
        <v>3555</v>
      </c>
      <c r="K183" s="37">
        <v>0</v>
      </c>
      <c r="L183" s="37">
        <v>13500</v>
      </c>
      <c r="M183" s="37" t="s">
        <v>2205</v>
      </c>
      <c r="N183" s="520">
        <v>15000</v>
      </c>
      <c r="O183" s="37">
        <v>20</v>
      </c>
      <c r="P183" s="520">
        <v>15000</v>
      </c>
      <c r="Q183" s="37" t="s">
        <v>3511</v>
      </c>
      <c r="R183" s="37">
        <v>20</v>
      </c>
      <c r="S183" s="523" t="s">
        <v>2676</v>
      </c>
      <c r="T183" s="521" t="s">
        <v>2677</v>
      </c>
      <c r="U183" s="522" t="s">
        <v>3556</v>
      </c>
    </row>
    <row r="184" spans="1:21" ht="135">
      <c r="A184" s="37">
        <v>177</v>
      </c>
      <c r="B184" s="37"/>
      <c r="C184" s="513" t="s">
        <v>3557</v>
      </c>
      <c r="D184" s="514" t="s">
        <v>3558</v>
      </c>
      <c r="E184" s="515" t="s">
        <v>3559</v>
      </c>
      <c r="F184" s="515" t="s">
        <v>191</v>
      </c>
      <c r="G184" s="516" t="s">
        <v>1089</v>
      </c>
      <c r="H184" s="490" t="s">
        <v>32</v>
      </c>
      <c r="I184" s="518" t="s">
        <v>6</v>
      </c>
      <c r="J184" s="519" t="s">
        <v>3560</v>
      </c>
      <c r="K184" s="37">
        <v>0</v>
      </c>
      <c r="L184" s="37">
        <v>13500</v>
      </c>
      <c r="M184" s="37" t="s">
        <v>2205</v>
      </c>
      <c r="N184" s="520">
        <v>15000</v>
      </c>
      <c r="O184" s="37">
        <v>20</v>
      </c>
      <c r="P184" s="520">
        <v>15000</v>
      </c>
      <c r="Q184" s="37" t="s">
        <v>3511</v>
      </c>
      <c r="R184" s="37">
        <v>20</v>
      </c>
      <c r="S184" s="521" t="s">
        <v>2588</v>
      </c>
      <c r="T184" s="521" t="s">
        <v>2589</v>
      </c>
      <c r="U184" s="522" t="s">
        <v>3561</v>
      </c>
    </row>
    <row r="185" spans="1:21" ht="45">
      <c r="A185" s="37">
        <v>178</v>
      </c>
      <c r="B185" s="37"/>
      <c r="C185" s="526" t="s">
        <v>3562</v>
      </c>
      <c r="D185" s="527" t="s">
        <v>3563</v>
      </c>
      <c r="E185" s="528" t="s">
        <v>2781</v>
      </c>
      <c r="F185" s="515" t="s">
        <v>191</v>
      </c>
      <c r="G185" s="529" t="s">
        <v>2711</v>
      </c>
      <c r="H185" s="490" t="s">
        <v>32</v>
      </c>
      <c r="I185" s="518" t="s">
        <v>6</v>
      </c>
      <c r="J185" s="530" t="s">
        <v>3564</v>
      </c>
      <c r="K185" s="37">
        <v>0</v>
      </c>
      <c r="L185" s="37">
        <v>13500</v>
      </c>
      <c r="M185" s="37" t="s">
        <v>2205</v>
      </c>
      <c r="N185" s="531">
        <v>15000</v>
      </c>
      <c r="O185" s="37">
        <v>20</v>
      </c>
      <c r="P185" s="531">
        <v>15000</v>
      </c>
      <c r="Q185" s="37" t="s">
        <v>3511</v>
      </c>
      <c r="R185" s="37">
        <v>20</v>
      </c>
      <c r="S185" s="532" t="s">
        <v>2783</v>
      </c>
      <c r="T185" s="532" t="s">
        <v>2784</v>
      </c>
      <c r="U185" s="533" t="s">
        <v>2785</v>
      </c>
    </row>
    <row r="186" spans="1:21" ht="30">
      <c r="A186" s="37">
        <v>179</v>
      </c>
      <c r="B186" s="37"/>
      <c r="C186" s="526" t="s">
        <v>3565</v>
      </c>
      <c r="D186" s="527" t="s">
        <v>3566</v>
      </c>
      <c r="E186" s="534" t="s">
        <v>2880</v>
      </c>
      <c r="F186" s="515" t="s">
        <v>191</v>
      </c>
      <c r="G186" s="529" t="s">
        <v>2711</v>
      </c>
      <c r="H186" s="490" t="s">
        <v>32</v>
      </c>
      <c r="I186" s="518" t="s">
        <v>6</v>
      </c>
      <c r="J186" s="530" t="s">
        <v>3567</v>
      </c>
      <c r="K186" s="37">
        <v>0</v>
      </c>
      <c r="L186" s="37">
        <v>13500</v>
      </c>
      <c r="M186" s="37" t="s">
        <v>2205</v>
      </c>
      <c r="N186" s="535">
        <v>15000</v>
      </c>
      <c r="O186" s="37">
        <v>20</v>
      </c>
      <c r="P186" s="535">
        <v>15000</v>
      </c>
      <c r="Q186" s="37" t="s">
        <v>3511</v>
      </c>
      <c r="R186" s="37">
        <v>20</v>
      </c>
      <c r="S186" s="536" t="s">
        <v>2881</v>
      </c>
      <c r="T186" s="537" t="s">
        <v>2882</v>
      </c>
      <c r="U186" s="538" t="s">
        <v>2883</v>
      </c>
    </row>
    <row r="187" spans="1:21" ht="60">
      <c r="A187" s="37">
        <v>180</v>
      </c>
      <c r="B187" s="37"/>
      <c r="C187" s="526" t="s">
        <v>3568</v>
      </c>
      <c r="D187" s="527" t="s">
        <v>3569</v>
      </c>
      <c r="E187" s="528" t="s">
        <v>2774</v>
      </c>
      <c r="F187" s="515" t="s">
        <v>191</v>
      </c>
      <c r="G187" s="529" t="s">
        <v>2711</v>
      </c>
      <c r="H187" s="490" t="s">
        <v>32</v>
      </c>
      <c r="I187" s="518" t="s">
        <v>6</v>
      </c>
      <c r="J187" s="530" t="s">
        <v>3567</v>
      </c>
      <c r="K187" s="37">
        <v>0</v>
      </c>
      <c r="L187" s="37">
        <v>27000</v>
      </c>
      <c r="M187" s="37" t="s">
        <v>2205</v>
      </c>
      <c r="N187" s="531">
        <v>30000</v>
      </c>
      <c r="O187" s="37">
        <v>20</v>
      </c>
      <c r="P187" s="531">
        <v>30000</v>
      </c>
      <c r="Q187" s="37" t="s">
        <v>3511</v>
      </c>
      <c r="R187" s="37">
        <v>20</v>
      </c>
      <c r="S187" s="532" t="s">
        <v>2776</v>
      </c>
      <c r="T187" s="532" t="s">
        <v>2777</v>
      </c>
      <c r="U187" s="533" t="s">
        <v>2778</v>
      </c>
    </row>
    <row r="188" spans="1:21" ht="30">
      <c r="A188" s="37">
        <v>181</v>
      </c>
      <c r="B188" s="37"/>
      <c r="C188" s="526" t="s">
        <v>3570</v>
      </c>
      <c r="D188" s="527" t="s">
        <v>3571</v>
      </c>
      <c r="E188" s="534" t="s">
        <v>2806</v>
      </c>
      <c r="F188" s="515" t="s">
        <v>191</v>
      </c>
      <c r="G188" s="539" t="s">
        <v>2807</v>
      </c>
      <c r="H188" s="490" t="s">
        <v>32</v>
      </c>
      <c r="I188" s="518" t="s">
        <v>6</v>
      </c>
      <c r="J188" s="530" t="s">
        <v>3572</v>
      </c>
      <c r="K188" s="37">
        <v>0</v>
      </c>
      <c r="L188" s="37">
        <v>13500</v>
      </c>
      <c r="M188" s="37" t="s">
        <v>2205</v>
      </c>
      <c r="N188" s="531">
        <v>15000</v>
      </c>
      <c r="O188" s="37">
        <v>20</v>
      </c>
      <c r="P188" s="531">
        <v>15000</v>
      </c>
      <c r="Q188" s="37" t="s">
        <v>3511</v>
      </c>
      <c r="R188" s="37">
        <v>20</v>
      </c>
      <c r="S188" s="532" t="s">
        <v>2809</v>
      </c>
      <c r="T188" s="532" t="s">
        <v>2810</v>
      </c>
      <c r="U188" s="533" t="s">
        <v>2811</v>
      </c>
    </row>
    <row r="189" spans="1:21" ht="45">
      <c r="A189" s="37">
        <v>182</v>
      </c>
      <c r="B189" s="37"/>
      <c r="C189" s="526" t="s">
        <v>3573</v>
      </c>
      <c r="D189" s="527" t="s">
        <v>3574</v>
      </c>
      <c r="E189" s="528" t="s">
        <v>2755</v>
      </c>
      <c r="F189" s="515" t="s">
        <v>191</v>
      </c>
      <c r="G189" s="529" t="s">
        <v>2711</v>
      </c>
      <c r="H189" s="517" t="s">
        <v>48</v>
      </c>
      <c r="I189" s="518" t="s">
        <v>6</v>
      </c>
      <c r="J189" s="530" t="s">
        <v>3575</v>
      </c>
      <c r="K189" s="37">
        <v>0</v>
      </c>
      <c r="L189" s="37">
        <v>13500</v>
      </c>
      <c r="M189" s="37" t="s">
        <v>2205</v>
      </c>
      <c r="N189" s="531">
        <v>15000</v>
      </c>
      <c r="O189" s="37">
        <v>20</v>
      </c>
      <c r="P189" s="531">
        <v>15000</v>
      </c>
      <c r="Q189" s="37" t="s">
        <v>3511</v>
      </c>
      <c r="R189" s="37">
        <v>20</v>
      </c>
      <c r="S189" s="532" t="s">
        <v>2757</v>
      </c>
      <c r="T189" s="532" t="s">
        <v>2758</v>
      </c>
      <c r="U189" s="533" t="s">
        <v>2759</v>
      </c>
    </row>
    <row r="190" spans="1:21" ht="45">
      <c r="A190" s="37">
        <v>183</v>
      </c>
      <c r="B190" s="37"/>
      <c r="C190" s="526" t="s">
        <v>3576</v>
      </c>
      <c r="D190" s="527" t="s">
        <v>3577</v>
      </c>
      <c r="E190" s="528" t="s">
        <v>2755</v>
      </c>
      <c r="F190" s="515" t="s">
        <v>191</v>
      </c>
      <c r="G190" s="529" t="s">
        <v>2711</v>
      </c>
      <c r="H190" s="490" t="s">
        <v>32</v>
      </c>
      <c r="I190" s="518" t="s">
        <v>6</v>
      </c>
      <c r="J190" s="530" t="s">
        <v>3544</v>
      </c>
      <c r="K190" s="37">
        <v>0</v>
      </c>
      <c r="L190" s="37">
        <v>13500</v>
      </c>
      <c r="M190" s="37" t="s">
        <v>2205</v>
      </c>
      <c r="N190" s="531">
        <v>15000</v>
      </c>
      <c r="O190" s="37">
        <v>20</v>
      </c>
      <c r="P190" s="531">
        <v>15000</v>
      </c>
      <c r="Q190" s="37" t="s">
        <v>3511</v>
      </c>
      <c r="R190" s="37">
        <v>20</v>
      </c>
      <c r="S190" s="532" t="s">
        <v>2769</v>
      </c>
      <c r="T190" s="532" t="s">
        <v>2770</v>
      </c>
      <c r="U190" s="533" t="s">
        <v>2771</v>
      </c>
    </row>
    <row r="191" spans="1:21" ht="30">
      <c r="A191" s="37">
        <v>184</v>
      </c>
      <c r="B191" s="37"/>
      <c r="C191" s="527" t="s">
        <v>3578</v>
      </c>
      <c r="D191" s="527" t="s">
        <v>3579</v>
      </c>
      <c r="E191" s="534" t="s">
        <v>2737</v>
      </c>
      <c r="F191" s="515" t="s">
        <v>191</v>
      </c>
      <c r="G191" s="529" t="s">
        <v>2711</v>
      </c>
      <c r="H191" s="490" t="s">
        <v>32</v>
      </c>
      <c r="I191" s="518" t="s">
        <v>6</v>
      </c>
      <c r="J191" s="530" t="s">
        <v>3580</v>
      </c>
      <c r="K191" s="37">
        <v>0</v>
      </c>
      <c r="L191" s="37">
        <v>27000</v>
      </c>
      <c r="M191" s="37" t="s">
        <v>2205</v>
      </c>
      <c r="N191" s="535">
        <v>30000</v>
      </c>
      <c r="O191" s="37">
        <v>20</v>
      </c>
      <c r="P191" s="535">
        <v>30000</v>
      </c>
      <c r="Q191" s="37" t="s">
        <v>3511</v>
      </c>
      <c r="R191" s="37">
        <v>20</v>
      </c>
      <c r="S191" s="536" t="s">
        <v>2974</v>
      </c>
      <c r="T191" s="537" t="s">
        <v>2975</v>
      </c>
      <c r="U191" s="533" t="s">
        <v>2900</v>
      </c>
    </row>
    <row r="192" spans="1:21" ht="45">
      <c r="A192" s="37">
        <v>185</v>
      </c>
      <c r="B192" s="37"/>
      <c r="C192" s="527" t="s">
        <v>3581</v>
      </c>
      <c r="D192" s="527" t="s">
        <v>3582</v>
      </c>
      <c r="E192" s="534" t="s">
        <v>2906</v>
      </c>
      <c r="F192" s="515" t="s">
        <v>191</v>
      </c>
      <c r="G192" s="529" t="s">
        <v>2711</v>
      </c>
      <c r="H192" s="490" t="s">
        <v>32</v>
      </c>
      <c r="I192" s="518" t="s">
        <v>6</v>
      </c>
      <c r="J192" s="530" t="s">
        <v>3583</v>
      </c>
      <c r="K192" s="37">
        <v>0</v>
      </c>
      <c r="L192" s="37">
        <v>54000</v>
      </c>
      <c r="M192" s="37" t="s">
        <v>2205</v>
      </c>
      <c r="N192" s="535">
        <v>60000</v>
      </c>
      <c r="O192" s="37">
        <v>20</v>
      </c>
      <c r="P192" s="535">
        <v>60000</v>
      </c>
      <c r="Q192" s="37" t="s">
        <v>3511</v>
      </c>
      <c r="R192" s="37">
        <v>20</v>
      </c>
      <c r="S192" s="536" t="s">
        <v>2908</v>
      </c>
      <c r="T192" s="537" t="s">
        <v>2909</v>
      </c>
      <c r="U192" s="533" t="s">
        <v>2900</v>
      </c>
    </row>
    <row r="193" spans="1:21" ht="75">
      <c r="A193" s="37">
        <v>186</v>
      </c>
      <c r="B193" s="37"/>
      <c r="C193" s="527" t="s">
        <v>3584</v>
      </c>
      <c r="D193" s="527" t="s">
        <v>3585</v>
      </c>
      <c r="E193" s="534" t="s">
        <v>3586</v>
      </c>
      <c r="F193" s="515" t="s">
        <v>191</v>
      </c>
      <c r="G193" s="539" t="s">
        <v>1089</v>
      </c>
      <c r="H193" s="517" t="s">
        <v>48</v>
      </c>
      <c r="I193" s="518" t="s">
        <v>6</v>
      </c>
      <c r="J193" s="530" t="s">
        <v>3560</v>
      </c>
      <c r="K193" s="37">
        <v>0</v>
      </c>
      <c r="L193" s="37">
        <v>13500</v>
      </c>
      <c r="M193" s="37" t="s">
        <v>2205</v>
      </c>
      <c r="N193" s="531">
        <v>15000</v>
      </c>
      <c r="O193" s="37">
        <v>20</v>
      </c>
      <c r="P193" s="531">
        <v>15000</v>
      </c>
      <c r="Q193" s="37" t="s">
        <v>3511</v>
      </c>
      <c r="R193" s="37">
        <v>20</v>
      </c>
      <c r="S193" s="532" t="s">
        <v>2593</v>
      </c>
      <c r="T193" s="532" t="s">
        <v>2594</v>
      </c>
      <c r="U193" s="538" t="s">
        <v>3587</v>
      </c>
    </row>
    <row r="194" spans="1:21" ht="75">
      <c r="A194" s="37">
        <v>187</v>
      </c>
      <c r="B194" s="37"/>
      <c r="C194" s="540" t="s">
        <v>3588</v>
      </c>
      <c r="D194" s="540" t="s">
        <v>3588</v>
      </c>
      <c r="E194" s="528" t="s">
        <v>3589</v>
      </c>
      <c r="F194" s="515" t="s">
        <v>191</v>
      </c>
      <c r="G194" s="541" t="s">
        <v>1089</v>
      </c>
      <c r="H194" s="490" t="s">
        <v>32</v>
      </c>
      <c r="I194" s="518" t="s">
        <v>6</v>
      </c>
      <c r="J194" s="542" t="s">
        <v>3590</v>
      </c>
      <c r="K194" s="37">
        <v>0</v>
      </c>
      <c r="L194" s="37">
        <v>13500</v>
      </c>
      <c r="M194" s="37" t="s">
        <v>2205</v>
      </c>
      <c r="N194" s="531">
        <v>15000</v>
      </c>
      <c r="O194" s="37">
        <v>20</v>
      </c>
      <c r="P194" s="531">
        <v>15000</v>
      </c>
      <c r="Q194" s="37" t="s">
        <v>3511</v>
      </c>
      <c r="R194" s="37">
        <v>20</v>
      </c>
      <c r="S194" s="536" t="s">
        <v>2350</v>
      </c>
      <c r="T194" s="532" t="s">
        <v>2351</v>
      </c>
      <c r="U194" s="533" t="s">
        <v>3591</v>
      </c>
    </row>
    <row r="195" spans="1:21" ht="90">
      <c r="A195" s="37">
        <v>188</v>
      </c>
      <c r="B195" s="37"/>
      <c r="C195" s="527" t="s">
        <v>3592</v>
      </c>
      <c r="D195" s="527" t="s">
        <v>3593</v>
      </c>
      <c r="E195" s="528" t="s">
        <v>3594</v>
      </c>
      <c r="F195" s="515" t="s">
        <v>191</v>
      </c>
      <c r="G195" s="529" t="s">
        <v>1089</v>
      </c>
      <c r="H195" s="490" t="s">
        <v>32</v>
      </c>
      <c r="I195" s="518" t="s">
        <v>6</v>
      </c>
      <c r="J195" s="530" t="s">
        <v>3590</v>
      </c>
      <c r="K195" s="37">
        <v>0</v>
      </c>
      <c r="L195" s="37">
        <v>13500</v>
      </c>
      <c r="M195" s="37" t="s">
        <v>2205</v>
      </c>
      <c r="N195" s="531">
        <v>15000</v>
      </c>
      <c r="O195" s="37">
        <v>20</v>
      </c>
      <c r="P195" s="531">
        <v>15000</v>
      </c>
      <c r="Q195" s="37" t="s">
        <v>3511</v>
      </c>
      <c r="R195" s="37">
        <v>20</v>
      </c>
      <c r="S195" s="532" t="s">
        <v>2500</v>
      </c>
      <c r="T195" s="532" t="s">
        <v>2501</v>
      </c>
      <c r="U195" s="533" t="s">
        <v>3595</v>
      </c>
    </row>
    <row r="196" spans="1:21" ht="75">
      <c r="A196" s="37">
        <v>189</v>
      </c>
      <c r="B196" s="37"/>
      <c r="C196" s="527" t="s">
        <v>3596</v>
      </c>
      <c r="D196" s="527" t="s">
        <v>3597</v>
      </c>
      <c r="E196" s="528" t="s">
        <v>3598</v>
      </c>
      <c r="F196" s="515" t="s">
        <v>191</v>
      </c>
      <c r="G196" s="529" t="s">
        <v>1089</v>
      </c>
      <c r="H196" s="517" t="s">
        <v>48</v>
      </c>
      <c r="I196" s="483" t="s">
        <v>5</v>
      </c>
      <c r="J196" s="530" t="s">
        <v>3599</v>
      </c>
      <c r="K196" s="37">
        <v>0</v>
      </c>
      <c r="L196" s="37">
        <v>27000</v>
      </c>
      <c r="M196" s="37" t="s">
        <v>2205</v>
      </c>
      <c r="N196" s="531">
        <v>30000</v>
      </c>
      <c r="O196" s="37">
        <v>20</v>
      </c>
      <c r="P196" s="531">
        <v>30000</v>
      </c>
      <c r="Q196" s="37" t="s">
        <v>3511</v>
      </c>
      <c r="R196" s="37">
        <v>20</v>
      </c>
      <c r="S196" s="536">
        <v>61255247273</v>
      </c>
      <c r="T196" s="532" t="s">
        <v>2527</v>
      </c>
      <c r="U196" s="533" t="s">
        <v>3600</v>
      </c>
    </row>
    <row r="197" spans="1:21" ht="45">
      <c r="A197" s="37">
        <v>190</v>
      </c>
      <c r="B197" s="37"/>
      <c r="C197" s="527" t="s">
        <v>3601</v>
      </c>
      <c r="D197" s="527" t="s">
        <v>3602</v>
      </c>
      <c r="E197" s="534" t="s">
        <v>2938</v>
      </c>
      <c r="F197" s="515" t="s">
        <v>191</v>
      </c>
      <c r="G197" s="529" t="s">
        <v>2711</v>
      </c>
      <c r="H197" s="517" t="s">
        <v>48</v>
      </c>
      <c r="I197" s="518" t="s">
        <v>6</v>
      </c>
      <c r="J197" s="530" t="s">
        <v>3603</v>
      </c>
      <c r="K197" s="37">
        <v>0</v>
      </c>
      <c r="L197" s="37">
        <v>13500</v>
      </c>
      <c r="M197" s="37" t="s">
        <v>2205</v>
      </c>
      <c r="N197" s="535">
        <v>15000</v>
      </c>
      <c r="O197" s="37">
        <v>20</v>
      </c>
      <c r="P197" s="535">
        <v>15000</v>
      </c>
      <c r="Q197" s="37" t="s">
        <v>3511</v>
      </c>
      <c r="R197" s="37">
        <v>20</v>
      </c>
      <c r="S197" s="536" t="s">
        <v>2939</v>
      </c>
      <c r="T197" s="537" t="s">
        <v>2940</v>
      </c>
      <c r="U197" s="533" t="s">
        <v>2900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26"/>
  <sheetViews>
    <sheetView topLeftCell="A25" workbookViewId="0">
      <selection activeCell="G45" sqref="G45"/>
    </sheetView>
  </sheetViews>
  <sheetFormatPr defaultRowHeight="15"/>
  <sheetData>
    <row r="1" spans="1:21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</row>
    <row r="2" spans="1:21" ht="18.75">
      <c r="A2" s="637" t="s">
        <v>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</row>
    <row r="3" spans="1:21" ht="18.7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157"/>
      <c r="T3" s="118"/>
    </row>
    <row r="4" spans="1:21" ht="18.75">
      <c r="A4" s="670" t="s">
        <v>1741</v>
      </c>
      <c r="B4" s="670"/>
      <c r="C4" s="670"/>
      <c r="D4" s="670"/>
      <c r="E4" s="670"/>
      <c r="F4" s="670"/>
      <c r="G4" s="670"/>
      <c r="H4" s="239"/>
      <c r="I4" s="7"/>
      <c r="J4" s="7"/>
      <c r="K4" s="7"/>
      <c r="L4" s="480"/>
      <c r="M4" s="117"/>
      <c r="N4" s="114"/>
      <c r="O4" s="117"/>
      <c r="P4" s="153"/>
      <c r="Q4" s="9"/>
      <c r="R4" s="155" t="s">
        <v>617</v>
      </c>
      <c r="S4" s="157"/>
      <c r="T4" s="118"/>
    </row>
    <row r="5" spans="1:21">
      <c r="A5" s="481"/>
      <c r="B5" s="482"/>
      <c r="C5" s="157"/>
      <c r="D5" s="481"/>
      <c r="E5" s="157"/>
      <c r="F5" s="240"/>
      <c r="G5" s="158"/>
      <c r="H5" s="240"/>
      <c r="I5" s="158"/>
      <c r="J5" s="481"/>
      <c r="K5" s="481"/>
      <c r="L5" s="481"/>
      <c r="M5" s="482"/>
      <c r="N5" s="121"/>
      <c r="O5" s="482"/>
      <c r="P5" s="121"/>
      <c r="Q5" s="673" t="s">
        <v>999</v>
      </c>
      <c r="R5" s="673"/>
      <c r="S5" s="157"/>
      <c r="T5" s="118"/>
    </row>
    <row r="6" spans="1:21">
      <c r="A6" s="671" t="s">
        <v>619</v>
      </c>
      <c r="B6" s="671"/>
      <c r="C6" s="157"/>
      <c r="D6" s="481"/>
      <c r="E6" s="157"/>
      <c r="F6" s="240"/>
      <c r="G6" s="158"/>
      <c r="H6" s="240"/>
      <c r="I6" s="158"/>
      <c r="J6" s="481"/>
      <c r="K6" s="481"/>
      <c r="L6" s="481"/>
      <c r="M6" s="482"/>
      <c r="N6" s="121"/>
      <c r="O6" s="482"/>
      <c r="P6" s="121"/>
      <c r="Q6" s="482"/>
      <c r="R6" s="481"/>
      <c r="S6" s="157"/>
      <c r="T6" s="118"/>
    </row>
    <row r="7" spans="1:21" ht="63">
      <c r="A7" s="241" t="s">
        <v>174</v>
      </c>
      <c r="B7" s="241" t="s">
        <v>175</v>
      </c>
      <c r="C7" s="236" t="s">
        <v>176</v>
      </c>
      <c r="D7" s="241" t="s">
        <v>177</v>
      </c>
      <c r="E7" s="236" t="s">
        <v>178</v>
      </c>
      <c r="F7" s="236" t="s">
        <v>9</v>
      </c>
      <c r="G7" s="241" t="s">
        <v>179</v>
      </c>
      <c r="H7" s="236" t="s">
        <v>180</v>
      </c>
      <c r="I7" s="241" t="s">
        <v>181</v>
      </c>
      <c r="J7" s="241" t="s">
        <v>544</v>
      </c>
      <c r="K7" s="241" t="s">
        <v>545</v>
      </c>
      <c r="L7" s="241" t="s">
        <v>546</v>
      </c>
      <c r="M7" s="241" t="s">
        <v>547</v>
      </c>
      <c r="N7" s="235" t="s">
        <v>548</v>
      </c>
      <c r="O7" s="241" t="s">
        <v>549</v>
      </c>
      <c r="P7" s="235" t="s">
        <v>186</v>
      </c>
      <c r="Q7" s="241" t="s">
        <v>185</v>
      </c>
      <c r="R7" s="241" t="s">
        <v>187</v>
      </c>
      <c r="S7" s="236" t="s">
        <v>1742</v>
      </c>
      <c r="T7" s="207" t="s">
        <v>1743</v>
      </c>
      <c r="U7" s="242" t="s">
        <v>1821</v>
      </c>
    </row>
    <row r="8" spans="1:21" ht="105">
      <c r="A8" s="86">
        <v>1</v>
      </c>
      <c r="B8" s="37"/>
      <c r="C8" s="66" t="s">
        <v>2678</v>
      </c>
      <c r="D8" s="66" t="s">
        <v>2679</v>
      </c>
      <c r="E8" s="66" t="s">
        <v>2680</v>
      </c>
      <c r="F8" s="102" t="s">
        <v>191</v>
      </c>
      <c r="G8" s="66" t="s">
        <v>42</v>
      </c>
      <c r="H8" s="66" t="s">
        <v>32</v>
      </c>
      <c r="I8" s="66" t="s">
        <v>6</v>
      </c>
      <c r="J8" s="66" t="s">
        <v>2681</v>
      </c>
      <c r="K8" s="66" t="s">
        <v>2682</v>
      </c>
      <c r="L8" s="66" t="s">
        <v>1847</v>
      </c>
      <c r="M8" s="66" t="s">
        <v>1848</v>
      </c>
      <c r="N8" s="37">
        <v>150000</v>
      </c>
      <c r="O8" s="37" t="s">
        <v>2683</v>
      </c>
      <c r="P8" s="86">
        <v>50000</v>
      </c>
      <c r="Q8" s="37" t="s">
        <v>2684</v>
      </c>
      <c r="R8" s="86" t="s">
        <v>2685</v>
      </c>
      <c r="S8" s="244" t="s">
        <v>2686</v>
      </c>
      <c r="T8" s="244" t="s">
        <v>2687</v>
      </c>
      <c r="U8" s="244" t="s">
        <v>2688</v>
      </c>
    </row>
    <row r="9" spans="1:21" ht="105">
      <c r="A9" s="86">
        <v>2</v>
      </c>
      <c r="B9" s="37"/>
      <c r="C9" s="66" t="s">
        <v>2689</v>
      </c>
      <c r="D9" s="66" t="s">
        <v>2690</v>
      </c>
      <c r="E9" s="66" t="s">
        <v>2691</v>
      </c>
      <c r="F9" s="102" t="s">
        <v>191</v>
      </c>
      <c r="G9" s="66" t="s">
        <v>31</v>
      </c>
      <c r="H9" s="66" t="s">
        <v>32</v>
      </c>
      <c r="I9" s="66" t="s">
        <v>6</v>
      </c>
      <c r="J9" s="66" t="s">
        <v>2681</v>
      </c>
      <c r="K9" s="66" t="s">
        <v>2682</v>
      </c>
      <c r="L9" s="66" t="s">
        <v>1847</v>
      </c>
      <c r="M9" s="66" t="s">
        <v>1848</v>
      </c>
      <c r="N9" s="37">
        <v>100000</v>
      </c>
      <c r="O9" s="37" t="s">
        <v>2692</v>
      </c>
      <c r="P9" s="86">
        <v>50000</v>
      </c>
      <c r="Q9" s="37" t="s">
        <v>2684</v>
      </c>
      <c r="R9" s="86" t="s">
        <v>2685</v>
      </c>
      <c r="S9" s="244" t="s">
        <v>2693</v>
      </c>
      <c r="T9" s="244" t="s">
        <v>2694</v>
      </c>
      <c r="U9" s="244" t="s">
        <v>2695</v>
      </c>
    </row>
    <row r="10" spans="1:21" ht="75">
      <c r="A10" s="86">
        <v>3</v>
      </c>
      <c r="B10" s="37"/>
      <c r="C10" s="66" t="s">
        <v>2696</v>
      </c>
      <c r="D10" s="66" t="s">
        <v>2697</v>
      </c>
      <c r="E10" s="66" t="s">
        <v>2698</v>
      </c>
      <c r="F10" s="102" t="s">
        <v>191</v>
      </c>
      <c r="G10" s="66" t="s">
        <v>31</v>
      </c>
      <c r="H10" s="66" t="s">
        <v>32</v>
      </c>
      <c r="I10" s="66" t="s">
        <v>6</v>
      </c>
      <c r="J10" s="66" t="s">
        <v>2699</v>
      </c>
      <c r="K10" s="66" t="s">
        <v>2700</v>
      </c>
      <c r="L10" s="66" t="s">
        <v>2701</v>
      </c>
      <c r="M10" s="66" t="s">
        <v>2702</v>
      </c>
      <c r="N10" s="37">
        <v>50000</v>
      </c>
      <c r="O10" s="37" t="s">
        <v>1768</v>
      </c>
      <c r="P10" s="86">
        <v>25000</v>
      </c>
      <c r="Q10" s="37" t="s">
        <v>2684</v>
      </c>
      <c r="R10" s="86" t="s">
        <v>2703</v>
      </c>
      <c r="S10" s="244" t="s">
        <v>2704</v>
      </c>
      <c r="T10" s="244" t="s">
        <v>2705</v>
      </c>
      <c r="U10" s="244" t="s">
        <v>2706</v>
      </c>
    </row>
    <row r="11" spans="1:21" ht="75">
      <c r="A11" s="86">
        <v>4</v>
      </c>
      <c r="B11" s="37"/>
      <c r="C11" s="66" t="s">
        <v>1762</v>
      </c>
      <c r="D11" s="66" t="s">
        <v>1763</v>
      </c>
      <c r="E11" s="66" t="s">
        <v>2707</v>
      </c>
      <c r="F11" s="102" t="s">
        <v>191</v>
      </c>
      <c r="G11" s="66" t="s">
        <v>31</v>
      </c>
      <c r="H11" s="66" t="s">
        <v>32</v>
      </c>
      <c r="I11" s="66" t="s">
        <v>6</v>
      </c>
      <c r="J11" s="66" t="s">
        <v>2699</v>
      </c>
      <c r="K11" s="66" t="s">
        <v>2700</v>
      </c>
      <c r="L11" s="66" t="s">
        <v>2701</v>
      </c>
      <c r="M11" s="66" t="s">
        <v>2702</v>
      </c>
      <c r="N11" s="37">
        <v>84000</v>
      </c>
      <c r="O11" s="37" t="s">
        <v>1768</v>
      </c>
      <c r="P11" s="86">
        <v>28000</v>
      </c>
      <c r="Q11" s="37" t="s">
        <v>2684</v>
      </c>
      <c r="R11" s="86" t="s">
        <v>2703</v>
      </c>
      <c r="S11" s="244" t="s">
        <v>1770</v>
      </c>
      <c r="T11" s="244" t="s">
        <v>1771</v>
      </c>
      <c r="U11" s="244" t="s">
        <v>2708</v>
      </c>
    </row>
    <row r="12" spans="1:21" ht="150">
      <c r="A12" s="86">
        <v>5</v>
      </c>
      <c r="B12" s="37"/>
      <c r="C12" s="543" t="s">
        <v>3604</v>
      </c>
      <c r="D12" s="543" t="s">
        <v>3605</v>
      </c>
      <c r="E12" s="543" t="s">
        <v>3606</v>
      </c>
      <c r="F12" s="37" t="s">
        <v>191</v>
      </c>
      <c r="G12" s="66" t="s">
        <v>31</v>
      </c>
      <c r="H12" s="491" t="s">
        <v>32</v>
      </c>
      <c r="I12" s="491" t="s">
        <v>6</v>
      </c>
      <c r="J12" s="543" t="s">
        <v>3607</v>
      </c>
      <c r="K12" s="543" t="s">
        <v>3608</v>
      </c>
      <c r="L12" s="66" t="s">
        <v>2161</v>
      </c>
      <c r="M12" s="66" t="s">
        <v>1848</v>
      </c>
      <c r="N12" s="37">
        <v>200000</v>
      </c>
      <c r="O12" s="37" t="s">
        <v>3609</v>
      </c>
      <c r="P12" s="544">
        <v>50000</v>
      </c>
      <c r="Q12" s="485" t="s">
        <v>3610</v>
      </c>
      <c r="R12" s="37" t="s">
        <v>1006</v>
      </c>
      <c r="S12" s="545" t="s">
        <v>3611</v>
      </c>
      <c r="T12" s="545" t="s">
        <v>3612</v>
      </c>
      <c r="U12" s="545" t="s">
        <v>3613</v>
      </c>
    </row>
    <row r="13" spans="1:21" ht="150">
      <c r="A13" s="86">
        <v>6</v>
      </c>
      <c r="B13" s="37"/>
      <c r="C13" s="66" t="s">
        <v>3614</v>
      </c>
      <c r="D13" s="66" t="s">
        <v>3615</v>
      </c>
      <c r="E13" s="66" t="s">
        <v>3616</v>
      </c>
      <c r="F13" s="37" t="s">
        <v>191</v>
      </c>
      <c r="G13" s="66" t="s">
        <v>31</v>
      </c>
      <c r="H13" s="491" t="s">
        <v>32</v>
      </c>
      <c r="I13" s="491" t="s">
        <v>6</v>
      </c>
      <c r="J13" s="543" t="s">
        <v>3607</v>
      </c>
      <c r="K13" s="543" t="s">
        <v>3608</v>
      </c>
      <c r="L13" s="66" t="s">
        <v>2161</v>
      </c>
      <c r="M13" s="66" t="s">
        <v>1848</v>
      </c>
      <c r="N13" s="37">
        <v>150000</v>
      </c>
      <c r="O13" s="37" t="s">
        <v>3609</v>
      </c>
      <c r="P13" s="66">
        <v>50000</v>
      </c>
      <c r="Q13" s="485" t="s">
        <v>3610</v>
      </c>
      <c r="R13" s="37" t="s">
        <v>1006</v>
      </c>
      <c r="S13" s="244" t="s">
        <v>3617</v>
      </c>
      <c r="T13" s="244" t="s">
        <v>3618</v>
      </c>
      <c r="U13" s="490" t="s">
        <v>3619</v>
      </c>
    </row>
    <row r="14" spans="1:21" ht="75">
      <c r="A14" s="86">
        <v>7</v>
      </c>
      <c r="B14" s="37"/>
      <c r="C14" s="546" t="s">
        <v>3620</v>
      </c>
      <c r="D14" s="546" t="s">
        <v>3621</v>
      </c>
      <c r="E14" s="546" t="s">
        <v>3622</v>
      </c>
      <c r="F14" s="488" t="s">
        <v>191</v>
      </c>
      <c r="G14" s="86" t="s">
        <v>31</v>
      </c>
      <c r="H14" s="86" t="s">
        <v>32</v>
      </c>
      <c r="I14" s="86" t="s">
        <v>5</v>
      </c>
      <c r="J14" s="546" t="s">
        <v>3623</v>
      </c>
      <c r="K14" s="546" t="s">
        <v>3624</v>
      </c>
      <c r="L14" s="546" t="s">
        <v>3625</v>
      </c>
      <c r="M14" s="546" t="s">
        <v>3626</v>
      </c>
      <c r="N14" s="37">
        <v>200000</v>
      </c>
      <c r="O14" s="488" t="s">
        <v>1849</v>
      </c>
      <c r="P14" s="37">
        <v>50000</v>
      </c>
      <c r="Q14" s="37" t="s">
        <v>3627</v>
      </c>
      <c r="R14" s="11" t="s">
        <v>2181</v>
      </c>
      <c r="S14" s="490" t="s">
        <v>1851</v>
      </c>
      <c r="T14" s="547" t="s">
        <v>3628</v>
      </c>
      <c r="U14" s="547" t="s">
        <v>1853</v>
      </c>
    </row>
    <row r="15" spans="1:21" ht="105">
      <c r="A15" s="86">
        <v>8</v>
      </c>
      <c r="B15" s="37"/>
      <c r="C15" s="546" t="s">
        <v>3629</v>
      </c>
      <c r="D15" s="546" t="s">
        <v>3630</v>
      </c>
      <c r="E15" s="546" t="s">
        <v>3631</v>
      </c>
      <c r="F15" s="488" t="s">
        <v>191</v>
      </c>
      <c r="G15" s="86" t="s">
        <v>31</v>
      </c>
      <c r="H15" s="86" t="s">
        <v>32</v>
      </c>
      <c r="I15" s="86" t="s">
        <v>5</v>
      </c>
      <c r="J15" s="546" t="s">
        <v>3632</v>
      </c>
      <c r="K15" s="546" t="s">
        <v>3632</v>
      </c>
      <c r="L15" s="546" t="s">
        <v>3633</v>
      </c>
      <c r="M15" s="546" t="s">
        <v>3634</v>
      </c>
      <c r="N15" s="37">
        <v>100000</v>
      </c>
      <c r="O15" s="488" t="s">
        <v>3635</v>
      </c>
      <c r="P15" s="37">
        <v>50000</v>
      </c>
      <c r="Q15" s="37" t="s">
        <v>3627</v>
      </c>
      <c r="R15" s="37" t="s">
        <v>1006</v>
      </c>
      <c r="S15" s="490" t="s">
        <v>3636</v>
      </c>
      <c r="T15" s="547" t="s">
        <v>3637</v>
      </c>
      <c r="U15" s="547" t="s">
        <v>3638</v>
      </c>
    </row>
    <row r="16" spans="1:21" ht="75">
      <c r="A16" s="86">
        <v>9</v>
      </c>
      <c r="B16" s="37"/>
      <c r="C16" s="546" t="s">
        <v>3639</v>
      </c>
      <c r="D16" s="546" t="s">
        <v>3640</v>
      </c>
      <c r="E16" s="546" t="s">
        <v>3641</v>
      </c>
      <c r="F16" s="488" t="s">
        <v>191</v>
      </c>
      <c r="G16" s="546" t="s">
        <v>1775</v>
      </c>
      <c r="H16" s="86" t="s">
        <v>32</v>
      </c>
      <c r="I16" s="86" t="s">
        <v>6</v>
      </c>
      <c r="J16" s="546" t="s">
        <v>3642</v>
      </c>
      <c r="K16" s="546" t="s">
        <v>3642</v>
      </c>
      <c r="L16" s="546" t="s">
        <v>3643</v>
      </c>
      <c r="M16" s="546" t="s">
        <v>3634</v>
      </c>
      <c r="N16" s="37">
        <v>250000</v>
      </c>
      <c r="O16" s="488" t="s">
        <v>3635</v>
      </c>
      <c r="P16" s="37">
        <v>125000</v>
      </c>
      <c r="Q16" s="37" t="s">
        <v>3627</v>
      </c>
      <c r="R16" s="37" t="s">
        <v>1006</v>
      </c>
      <c r="S16" s="490" t="s">
        <v>3644</v>
      </c>
      <c r="T16" s="547" t="s">
        <v>3645</v>
      </c>
      <c r="U16" s="547" t="s">
        <v>3646</v>
      </c>
    </row>
    <row r="17" spans="1:21" ht="89.25">
      <c r="A17" s="86">
        <v>10</v>
      </c>
      <c r="B17" s="37"/>
      <c r="C17" s="244" t="s">
        <v>3647</v>
      </c>
      <c r="D17" s="244" t="s">
        <v>3648</v>
      </c>
      <c r="E17" s="487" t="s">
        <v>3649</v>
      </c>
      <c r="F17" s="504" t="s">
        <v>191</v>
      </c>
      <c r="G17" s="496" t="s">
        <v>31</v>
      </c>
      <c r="H17" s="496" t="s">
        <v>32</v>
      </c>
      <c r="I17" s="496" t="s">
        <v>5</v>
      </c>
      <c r="J17" s="487" t="s">
        <v>3650</v>
      </c>
      <c r="K17" s="487" t="s">
        <v>3650</v>
      </c>
      <c r="L17" s="244" t="s">
        <v>3651</v>
      </c>
      <c r="M17" s="244" t="s">
        <v>3652</v>
      </c>
      <c r="N17" s="37">
        <v>200000</v>
      </c>
      <c r="O17" s="548" t="s">
        <v>1779</v>
      </c>
      <c r="P17" s="37">
        <v>50000</v>
      </c>
      <c r="Q17" s="504" t="s">
        <v>3114</v>
      </c>
      <c r="R17" s="504" t="s">
        <v>1752</v>
      </c>
      <c r="S17" s="244" t="s">
        <v>2154</v>
      </c>
      <c r="T17" s="244" t="s">
        <v>2155</v>
      </c>
      <c r="U17" s="244" t="s">
        <v>2156</v>
      </c>
    </row>
    <row r="18" spans="1:21" ht="45">
      <c r="A18" s="86">
        <v>11</v>
      </c>
      <c r="B18" s="37"/>
      <c r="C18" s="244" t="s">
        <v>3653</v>
      </c>
      <c r="D18" s="244" t="s">
        <v>3654</v>
      </c>
      <c r="E18" s="487" t="s">
        <v>3655</v>
      </c>
      <c r="F18" s="504" t="s">
        <v>191</v>
      </c>
      <c r="G18" s="244" t="s">
        <v>1775</v>
      </c>
      <c r="H18" s="496" t="s">
        <v>48</v>
      </c>
      <c r="I18" s="495" t="s">
        <v>6</v>
      </c>
      <c r="J18" s="244" t="s">
        <v>3656</v>
      </c>
      <c r="K18" s="244" t="s">
        <v>3656</v>
      </c>
      <c r="L18" s="244" t="s">
        <v>3657</v>
      </c>
      <c r="M18" s="244" t="s">
        <v>3652</v>
      </c>
      <c r="N18" s="37">
        <v>200000</v>
      </c>
      <c r="O18" s="548" t="s">
        <v>2151</v>
      </c>
      <c r="P18" s="37">
        <v>50000</v>
      </c>
      <c r="Q18" s="504" t="s">
        <v>3114</v>
      </c>
      <c r="R18" s="504" t="s">
        <v>1752</v>
      </c>
      <c r="S18" s="244" t="s">
        <v>1780</v>
      </c>
      <c r="T18" s="244" t="s">
        <v>1781</v>
      </c>
      <c r="U18" s="244" t="s">
        <v>2189</v>
      </c>
    </row>
    <row r="19" spans="1:21" ht="120">
      <c r="A19" s="86">
        <v>12</v>
      </c>
      <c r="B19" s="37"/>
      <c r="C19" s="66" t="s">
        <v>3658</v>
      </c>
      <c r="D19" s="66" t="s">
        <v>3659</v>
      </c>
      <c r="E19" s="245" t="s">
        <v>3660</v>
      </c>
      <c r="F19" s="504" t="s">
        <v>191</v>
      </c>
      <c r="G19" s="37" t="s">
        <v>42</v>
      </c>
      <c r="H19" s="496" t="s">
        <v>32</v>
      </c>
      <c r="I19" s="496" t="s">
        <v>5</v>
      </c>
      <c r="J19" s="66" t="s">
        <v>3661</v>
      </c>
      <c r="K19" s="66" t="s">
        <v>3662</v>
      </c>
      <c r="L19" s="66" t="s">
        <v>3663</v>
      </c>
      <c r="M19" s="66" t="s">
        <v>3652</v>
      </c>
      <c r="N19" s="37">
        <v>150000</v>
      </c>
      <c r="O19" s="246" t="s">
        <v>3664</v>
      </c>
      <c r="P19" s="86">
        <v>50000</v>
      </c>
      <c r="Q19" s="37" t="s">
        <v>3665</v>
      </c>
      <c r="R19" s="37" t="s">
        <v>2181</v>
      </c>
      <c r="S19" s="244" t="s">
        <v>2686</v>
      </c>
      <c r="T19" s="244" t="s">
        <v>2687</v>
      </c>
      <c r="U19" s="244" t="s">
        <v>2688</v>
      </c>
    </row>
    <row r="20" spans="1:21" ht="114.75">
      <c r="A20" s="86">
        <v>13</v>
      </c>
      <c r="B20" s="37"/>
      <c r="C20" s="29" t="s">
        <v>3666</v>
      </c>
      <c r="D20" s="29" t="s">
        <v>3667</v>
      </c>
      <c r="E20" s="126" t="s">
        <v>3668</v>
      </c>
      <c r="F20" s="504" t="s">
        <v>191</v>
      </c>
      <c r="G20" s="496" t="s">
        <v>31</v>
      </c>
      <c r="H20" s="496" t="s">
        <v>32</v>
      </c>
      <c r="I20" s="495" t="s">
        <v>6</v>
      </c>
      <c r="J20" s="126" t="s">
        <v>3669</v>
      </c>
      <c r="K20" s="29" t="s">
        <v>3670</v>
      </c>
      <c r="L20" s="29" t="s">
        <v>3671</v>
      </c>
      <c r="M20" s="29" t="s">
        <v>3634</v>
      </c>
      <c r="N20" s="37">
        <v>100000</v>
      </c>
      <c r="O20" s="246" t="s">
        <v>3664</v>
      </c>
      <c r="P20" s="549">
        <v>50000</v>
      </c>
      <c r="Q20" s="37" t="s">
        <v>3665</v>
      </c>
      <c r="R20" s="37" t="s">
        <v>1006</v>
      </c>
      <c r="S20" s="184" t="s">
        <v>3672</v>
      </c>
      <c r="T20" s="184" t="s">
        <v>3673</v>
      </c>
      <c r="U20" s="184" t="s">
        <v>3674</v>
      </c>
    </row>
    <row r="21" spans="1:21" ht="153">
      <c r="A21" s="86">
        <v>14</v>
      </c>
      <c r="B21" s="37"/>
      <c r="C21" s="29" t="s">
        <v>3675</v>
      </c>
      <c r="D21" s="29" t="s">
        <v>3676</v>
      </c>
      <c r="E21" s="126" t="s">
        <v>3677</v>
      </c>
      <c r="F21" s="243" t="s">
        <v>191</v>
      </c>
      <c r="G21" s="37" t="s">
        <v>1089</v>
      </c>
      <c r="H21" s="37" t="s">
        <v>3678</v>
      </c>
      <c r="I21" s="86" t="s">
        <v>5</v>
      </c>
      <c r="J21" s="29" t="s">
        <v>3679</v>
      </c>
      <c r="K21" s="29" t="s">
        <v>3680</v>
      </c>
      <c r="L21" s="66" t="s">
        <v>3663</v>
      </c>
      <c r="M21" s="66" t="s">
        <v>3652</v>
      </c>
      <c r="N21" s="37">
        <v>200000</v>
      </c>
      <c r="O21" s="37" t="s">
        <v>3664</v>
      </c>
      <c r="P21" s="86">
        <v>50000</v>
      </c>
      <c r="Q21" s="37" t="s">
        <v>3681</v>
      </c>
      <c r="R21" s="37" t="s">
        <v>1006</v>
      </c>
      <c r="S21" s="244" t="s">
        <v>3682</v>
      </c>
      <c r="T21" s="244" t="s">
        <v>3683</v>
      </c>
      <c r="U21" s="244" t="s">
        <v>3684</v>
      </c>
    </row>
    <row r="22" spans="1:21" ht="114.75">
      <c r="A22" s="86">
        <v>15</v>
      </c>
      <c r="B22" s="37"/>
      <c r="C22" s="29" t="s">
        <v>3685</v>
      </c>
      <c r="D22" s="29" t="s">
        <v>3686</v>
      </c>
      <c r="E22" s="126" t="s">
        <v>3687</v>
      </c>
      <c r="F22" s="243" t="s">
        <v>191</v>
      </c>
      <c r="G22" s="29" t="s">
        <v>1089</v>
      </c>
      <c r="H22" s="29" t="s">
        <v>3678</v>
      </c>
      <c r="I22" s="86" t="s">
        <v>5</v>
      </c>
      <c r="J22" s="29" t="s">
        <v>3688</v>
      </c>
      <c r="K22" s="29" t="s">
        <v>3689</v>
      </c>
      <c r="L22" s="29" t="s">
        <v>3690</v>
      </c>
      <c r="M22" s="29" t="s">
        <v>3652</v>
      </c>
      <c r="N22" s="37">
        <v>100000</v>
      </c>
      <c r="O22" s="37" t="s">
        <v>3664</v>
      </c>
      <c r="P22" s="549">
        <v>50000</v>
      </c>
      <c r="Q22" s="37" t="s">
        <v>3681</v>
      </c>
      <c r="R22" s="37" t="s">
        <v>1006</v>
      </c>
      <c r="S22" s="184" t="s">
        <v>3691</v>
      </c>
      <c r="T22" s="184" t="s">
        <v>3692</v>
      </c>
      <c r="U22" s="184" t="s">
        <v>3693</v>
      </c>
    </row>
    <row r="23" spans="1:21" ht="135">
      <c r="A23" s="86">
        <v>16</v>
      </c>
      <c r="B23" s="37"/>
      <c r="C23" s="29" t="s">
        <v>3694</v>
      </c>
      <c r="D23" s="29" t="s">
        <v>3695</v>
      </c>
      <c r="E23" s="126" t="s">
        <v>3696</v>
      </c>
      <c r="F23" s="243" t="s">
        <v>191</v>
      </c>
      <c r="G23" s="29" t="s">
        <v>1089</v>
      </c>
      <c r="H23" s="29" t="s">
        <v>3678</v>
      </c>
      <c r="I23" s="86" t="s">
        <v>5</v>
      </c>
      <c r="J23" s="29" t="s">
        <v>3697</v>
      </c>
      <c r="K23" s="29" t="s">
        <v>3698</v>
      </c>
      <c r="L23" s="29" t="s">
        <v>3699</v>
      </c>
      <c r="M23" s="29" t="s">
        <v>3652</v>
      </c>
      <c r="N23" s="37">
        <v>100000</v>
      </c>
      <c r="O23" s="37" t="s">
        <v>3664</v>
      </c>
      <c r="P23" s="29">
        <v>50000</v>
      </c>
      <c r="Q23" s="37" t="s">
        <v>3681</v>
      </c>
      <c r="R23" s="37" t="s">
        <v>1006</v>
      </c>
      <c r="S23" s="184" t="s">
        <v>3700</v>
      </c>
      <c r="T23" s="184" t="s">
        <v>3701</v>
      </c>
      <c r="U23" s="184" t="s">
        <v>3702</v>
      </c>
    </row>
    <row r="24" spans="1:21" ht="165.75">
      <c r="A24" s="86">
        <v>17</v>
      </c>
      <c r="B24" s="550"/>
      <c r="C24" s="29" t="s">
        <v>3703</v>
      </c>
      <c r="D24" s="29" t="s">
        <v>3704</v>
      </c>
      <c r="E24" s="126" t="s">
        <v>3705</v>
      </c>
      <c r="F24" s="243" t="s">
        <v>191</v>
      </c>
      <c r="G24" s="37" t="s">
        <v>1089</v>
      </c>
      <c r="H24" s="37" t="s">
        <v>3678</v>
      </c>
      <c r="I24" s="37" t="s">
        <v>6</v>
      </c>
      <c r="J24" s="29" t="s">
        <v>3706</v>
      </c>
      <c r="K24" s="29" t="s">
        <v>3707</v>
      </c>
      <c r="L24" s="66" t="s">
        <v>3708</v>
      </c>
      <c r="M24" s="66" t="s">
        <v>3652</v>
      </c>
      <c r="N24" s="551">
        <v>200000</v>
      </c>
      <c r="O24" s="550" t="s">
        <v>3664</v>
      </c>
      <c r="P24" s="108">
        <v>50000</v>
      </c>
      <c r="Q24" s="550" t="s">
        <v>3709</v>
      </c>
      <c r="R24" s="550" t="s">
        <v>1006</v>
      </c>
      <c r="S24" s="244" t="s">
        <v>3710</v>
      </c>
      <c r="T24" s="244" t="s">
        <v>3711</v>
      </c>
      <c r="U24" s="244" t="s">
        <v>3712</v>
      </c>
    </row>
    <row r="25" spans="1:21" ht="114.75">
      <c r="A25" s="86">
        <v>18</v>
      </c>
      <c r="B25" s="550"/>
      <c r="C25" s="29" t="s">
        <v>3713</v>
      </c>
      <c r="D25" s="29" t="s">
        <v>3714</v>
      </c>
      <c r="E25" s="126" t="s">
        <v>3715</v>
      </c>
      <c r="F25" s="243" t="s">
        <v>191</v>
      </c>
      <c r="G25" s="29" t="s">
        <v>1089</v>
      </c>
      <c r="H25" s="29" t="s">
        <v>3716</v>
      </c>
      <c r="I25" s="37" t="s">
        <v>6</v>
      </c>
      <c r="J25" s="29" t="s">
        <v>3717</v>
      </c>
      <c r="K25" s="29" t="s">
        <v>3718</v>
      </c>
      <c r="L25" s="29" t="s">
        <v>3719</v>
      </c>
      <c r="M25" s="29" t="s">
        <v>3720</v>
      </c>
      <c r="N25" s="550">
        <v>50000</v>
      </c>
      <c r="O25" s="550" t="s">
        <v>3664</v>
      </c>
      <c r="P25" s="552">
        <v>50000</v>
      </c>
      <c r="Q25" s="550" t="s">
        <v>3709</v>
      </c>
      <c r="R25" s="550" t="s">
        <v>1006</v>
      </c>
      <c r="S25" s="184" t="s">
        <v>3721</v>
      </c>
      <c r="T25" s="184" t="s">
        <v>3722</v>
      </c>
      <c r="U25" s="184" t="s">
        <v>3723</v>
      </c>
    </row>
    <row r="26" spans="1:21" ht="105">
      <c r="A26" s="86">
        <v>19</v>
      </c>
      <c r="B26" s="37"/>
      <c r="C26" s="66" t="s">
        <v>3724</v>
      </c>
      <c r="D26" s="66" t="s">
        <v>3725</v>
      </c>
      <c r="E26" s="66" t="s">
        <v>3726</v>
      </c>
      <c r="F26" s="102" t="s">
        <v>191</v>
      </c>
      <c r="G26" s="86" t="s">
        <v>1089</v>
      </c>
      <c r="H26" s="86" t="s">
        <v>3678</v>
      </c>
      <c r="I26" s="37" t="s">
        <v>6</v>
      </c>
      <c r="J26" s="66" t="s">
        <v>3727</v>
      </c>
      <c r="K26" s="66" t="s">
        <v>3728</v>
      </c>
      <c r="L26" s="66" t="s">
        <v>3657</v>
      </c>
      <c r="M26" s="66" t="s">
        <v>3652</v>
      </c>
      <c r="N26" s="37">
        <v>200000</v>
      </c>
      <c r="O26" s="102" t="s">
        <v>3664</v>
      </c>
      <c r="P26" s="37">
        <v>50000</v>
      </c>
      <c r="Q26" s="37" t="s">
        <v>3130</v>
      </c>
      <c r="R26" s="37" t="s">
        <v>1752</v>
      </c>
      <c r="S26" s="244" t="s">
        <v>3729</v>
      </c>
      <c r="T26" s="244" t="s">
        <v>2164</v>
      </c>
      <c r="U26" s="244" t="s">
        <v>2165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25"/>
  <sheetViews>
    <sheetView topLeftCell="A3" workbookViewId="0">
      <selection activeCell="K12" sqref="K12"/>
    </sheetView>
  </sheetViews>
  <sheetFormatPr defaultRowHeight="15"/>
  <sheetData>
    <row r="1" spans="1:22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230"/>
      <c r="U1" s="230"/>
      <c r="V1" s="678"/>
    </row>
    <row r="2" spans="1:22" ht="18.75">
      <c r="A2" s="637" t="s">
        <v>3730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230"/>
      <c r="U2" s="230"/>
      <c r="V2" s="678"/>
    </row>
    <row r="3" spans="1:22" ht="18.75">
      <c r="A3" s="637" t="s">
        <v>3731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230"/>
      <c r="U3" s="230"/>
      <c r="V3" s="678"/>
    </row>
    <row r="4" spans="1:22" ht="18.75">
      <c r="A4" s="637" t="s">
        <v>3732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230"/>
      <c r="U4" s="230"/>
      <c r="V4" s="678"/>
    </row>
    <row r="5" spans="1:22" ht="18.75">
      <c r="A5" s="670" t="s">
        <v>3733</v>
      </c>
      <c r="B5" s="670"/>
      <c r="C5" s="670"/>
      <c r="D5" s="670"/>
      <c r="E5" s="670"/>
      <c r="F5" s="670"/>
      <c r="G5" s="670"/>
      <c r="H5" s="193"/>
      <c r="I5" s="193"/>
      <c r="J5" s="231"/>
      <c r="K5" s="679"/>
      <c r="L5" s="680"/>
      <c r="M5" s="114" t="s">
        <v>91</v>
      </c>
      <c r="N5" s="214"/>
      <c r="O5" s="681"/>
      <c r="P5" s="682"/>
      <c r="Q5" s="683"/>
      <c r="R5" s="683"/>
      <c r="S5" s="155" t="s">
        <v>617</v>
      </c>
      <c r="T5" s="230"/>
      <c r="U5" s="230"/>
      <c r="V5" s="678"/>
    </row>
    <row r="6" spans="1:22" ht="15.75">
      <c r="A6" s="684"/>
      <c r="B6" s="118"/>
      <c r="C6" s="118"/>
      <c r="D6" s="118"/>
      <c r="E6" s="119"/>
      <c r="F6" s="685"/>
      <c r="G6" s="195"/>
      <c r="H6" s="686" t="s">
        <v>3734</v>
      </c>
      <c r="I6" s="686"/>
      <c r="J6" s="686"/>
      <c r="K6" s="687"/>
      <c r="L6" s="687"/>
      <c r="M6" s="688"/>
      <c r="N6" s="215"/>
      <c r="O6" s="689"/>
      <c r="P6" s="689"/>
      <c r="Q6" s="677" t="s">
        <v>618</v>
      </c>
      <c r="R6" s="677"/>
      <c r="S6" s="677"/>
      <c r="T6" s="230"/>
      <c r="U6" s="230"/>
      <c r="V6" s="678"/>
    </row>
    <row r="7" spans="1:22" ht="15.75">
      <c r="A7" s="671" t="s">
        <v>619</v>
      </c>
      <c r="B7" s="671"/>
      <c r="C7" s="671"/>
      <c r="D7" s="118"/>
      <c r="E7" s="119"/>
      <c r="F7" s="685"/>
      <c r="G7" s="195"/>
      <c r="H7" s="195"/>
      <c r="I7" s="195"/>
      <c r="J7" s="33"/>
      <c r="K7" s="687"/>
      <c r="L7" s="687"/>
      <c r="M7" s="688"/>
      <c r="N7" s="215"/>
      <c r="O7" s="689"/>
      <c r="P7" s="676" t="s">
        <v>620</v>
      </c>
      <c r="Q7" s="676"/>
      <c r="R7" s="676"/>
      <c r="S7" s="676"/>
      <c r="T7" s="230"/>
      <c r="U7" s="230"/>
      <c r="V7" s="678"/>
    </row>
    <row r="8" spans="1:22" ht="60">
      <c r="A8" s="87" t="s">
        <v>174</v>
      </c>
      <c r="B8" s="690" t="s">
        <v>175</v>
      </c>
      <c r="C8" s="690" t="s">
        <v>176</v>
      </c>
      <c r="D8" s="690" t="s">
        <v>177</v>
      </c>
      <c r="E8" s="690" t="s">
        <v>178</v>
      </c>
      <c r="F8" s="690" t="s">
        <v>9</v>
      </c>
      <c r="G8" s="690" t="s">
        <v>179</v>
      </c>
      <c r="H8" s="690" t="s">
        <v>180</v>
      </c>
      <c r="I8" s="690" t="s">
        <v>181</v>
      </c>
      <c r="J8" s="690" t="s">
        <v>182</v>
      </c>
      <c r="K8" s="691" t="s">
        <v>183</v>
      </c>
      <c r="L8" s="692" t="s">
        <v>3735</v>
      </c>
      <c r="M8" s="690" t="s">
        <v>185</v>
      </c>
      <c r="N8" s="690" t="s">
        <v>186</v>
      </c>
      <c r="O8" s="690" t="s">
        <v>187</v>
      </c>
      <c r="P8" s="690" t="s">
        <v>186</v>
      </c>
      <c r="Q8" s="693" t="s">
        <v>185</v>
      </c>
      <c r="R8" s="694" t="s">
        <v>3736</v>
      </c>
      <c r="S8" s="690" t="s">
        <v>187</v>
      </c>
      <c r="T8" s="695" t="s">
        <v>1742</v>
      </c>
      <c r="U8" s="691" t="s">
        <v>1743</v>
      </c>
      <c r="V8" s="696" t="s">
        <v>1821</v>
      </c>
    </row>
    <row r="9" spans="1:22" ht="38.25">
      <c r="A9" s="37">
        <v>1</v>
      </c>
      <c r="B9" s="37"/>
      <c r="C9" s="101" t="s">
        <v>3737</v>
      </c>
      <c r="D9" s="101" t="s">
        <v>3738</v>
      </c>
      <c r="E9" s="697" t="s">
        <v>3739</v>
      </c>
      <c r="F9" s="690" t="s">
        <v>191</v>
      </c>
      <c r="G9" s="496" t="s">
        <v>2711</v>
      </c>
      <c r="H9" s="66" t="s">
        <v>32</v>
      </c>
      <c r="I9" s="66" t="s">
        <v>6</v>
      </c>
      <c r="J9" s="101" t="s">
        <v>3740</v>
      </c>
      <c r="K9" s="37">
        <v>50000</v>
      </c>
      <c r="L9" s="37">
        <v>31500</v>
      </c>
      <c r="M9" s="37" t="s">
        <v>3741</v>
      </c>
      <c r="N9" s="698">
        <v>35000</v>
      </c>
      <c r="O9" s="37">
        <v>20</v>
      </c>
      <c r="P9" s="698">
        <v>35000</v>
      </c>
      <c r="Q9" s="37" t="s">
        <v>3742</v>
      </c>
      <c r="R9" s="37"/>
      <c r="S9" s="37">
        <v>20</v>
      </c>
      <c r="T9" s="506" t="s">
        <v>3743</v>
      </c>
      <c r="U9" s="506" t="s">
        <v>3744</v>
      </c>
      <c r="V9" s="699" t="s">
        <v>3745</v>
      </c>
    </row>
    <row r="10" spans="1:22" ht="76.5">
      <c r="A10" s="37">
        <v>2</v>
      </c>
      <c r="B10" s="37"/>
      <c r="C10" s="101" t="s">
        <v>3746</v>
      </c>
      <c r="D10" s="101" t="s">
        <v>3747</v>
      </c>
      <c r="E10" s="697" t="s">
        <v>3748</v>
      </c>
      <c r="F10" s="690" t="s">
        <v>191</v>
      </c>
      <c r="G10" s="496" t="s">
        <v>2711</v>
      </c>
      <c r="H10" s="66" t="s">
        <v>32</v>
      </c>
      <c r="I10" s="66" t="s">
        <v>6</v>
      </c>
      <c r="J10" s="101" t="s">
        <v>3749</v>
      </c>
      <c r="K10" s="37">
        <v>70000</v>
      </c>
      <c r="L10" s="37">
        <v>44100</v>
      </c>
      <c r="M10" s="37" t="s">
        <v>3741</v>
      </c>
      <c r="N10" s="698">
        <v>49000</v>
      </c>
      <c r="O10" s="37">
        <v>20</v>
      </c>
      <c r="P10" s="698">
        <v>49000</v>
      </c>
      <c r="Q10" s="37" t="s">
        <v>3742</v>
      </c>
      <c r="R10" s="37"/>
      <c r="S10" s="37">
        <v>20</v>
      </c>
      <c r="T10" s="506" t="s">
        <v>3750</v>
      </c>
      <c r="U10" s="506" t="s">
        <v>3751</v>
      </c>
      <c r="V10" s="699" t="s">
        <v>3752</v>
      </c>
    </row>
    <row r="11" spans="1:22" ht="38.25">
      <c r="A11" s="37">
        <v>3</v>
      </c>
      <c r="B11" s="37"/>
      <c r="C11" s="101" t="s">
        <v>3753</v>
      </c>
      <c r="D11" s="101" t="s">
        <v>3754</v>
      </c>
      <c r="E11" s="697" t="s">
        <v>3755</v>
      </c>
      <c r="F11" s="690" t="s">
        <v>191</v>
      </c>
      <c r="G11" s="496" t="s">
        <v>2711</v>
      </c>
      <c r="H11" s="66" t="s">
        <v>32</v>
      </c>
      <c r="I11" s="700" t="s">
        <v>5</v>
      </c>
      <c r="J11" s="101" t="s">
        <v>3756</v>
      </c>
      <c r="K11" s="37">
        <v>40000</v>
      </c>
      <c r="L11" s="37">
        <v>25200</v>
      </c>
      <c r="M11" s="37" t="s">
        <v>3741</v>
      </c>
      <c r="N11" s="698">
        <v>28000</v>
      </c>
      <c r="O11" s="37">
        <v>20</v>
      </c>
      <c r="P11" s="698">
        <v>28000</v>
      </c>
      <c r="Q11" s="37" t="s">
        <v>3742</v>
      </c>
      <c r="R11" s="37"/>
      <c r="S11" s="37">
        <v>20</v>
      </c>
      <c r="T11" s="507" t="s">
        <v>3757</v>
      </c>
      <c r="U11" s="506" t="s">
        <v>3758</v>
      </c>
      <c r="V11" s="699" t="s">
        <v>3759</v>
      </c>
    </row>
    <row r="12" spans="1:22" ht="51">
      <c r="A12" s="37">
        <v>4</v>
      </c>
      <c r="B12" s="37"/>
      <c r="C12" s="101" t="s">
        <v>3760</v>
      </c>
      <c r="D12" s="101" t="s">
        <v>3761</v>
      </c>
      <c r="E12" s="697" t="s">
        <v>3762</v>
      </c>
      <c r="F12" s="690" t="s">
        <v>191</v>
      </c>
      <c r="G12" s="701" t="s">
        <v>2711</v>
      </c>
      <c r="H12" s="66" t="s">
        <v>48</v>
      </c>
      <c r="I12" s="700" t="s">
        <v>5</v>
      </c>
      <c r="J12" s="101" t="s">
        <v>3763</v>
      </c>
      <c r="K12" s="37">
        <v>50000</v>
      </c>
      <c r="L12" s="37">
        <v>31500</v>
      </c>
      <c r="M12" s="37" t="s">
        <v>3741</v>
      </c>
      <c r="N12" s="698">
        <v>35000</v>
      </c>
      <c r="O12" s="37">
        <v>20</v>
      </c>
      <c r="P12" s="698">
        <v>35000</v>
      </c>
      <c r="Q12" s="37" t="s">
        <v>3742</v>
      </c>
      <c r="R12" s="37"/>
      <c r="S12" s="37">
        <v>20</v>
      </c>
      <c r="T12" s="506" t="s">
        <v>3764</v>
      </c>
      <c r="U12" s="506" t="s">
        <v>3765</v>
      </c>
      <c r="V12" s="699" t="s">
        <v>3766</v>
      </c>
    </row>
    <row r="13" spans="1:22" ht="38.25">
      <c r="A13" s="37">
        <v>5</v>
      </c>
      <c r="B13" s="37"/>
      <c r="C13" s="102" t="s">
        <v>3767</v>
      </c>
      <c r="D13" s="102" t="s">
        <v>3768</v>
      </c>
      <c r="E13" s="245" t="s">
        <v>3769</v>
      </c>
      <c r="F13" s="690" t="s">
        <v>191</v>
      </c>
      <c r="G13" s="499" t="s">
        <v>2711</v>
      </c>
      <c r="H13" s="66" t="s">
        <v>32</v>
      </c>
      <c r="I13" s="66" t="s">
        <v>6</v>
      </c>
      <c r="J13" s="102" t="s">
        <v>3770</v>
      </c>
      <c r="K13" s="702">
        <v>74285.71428571429</v>
      </c>
      <c r="L13" s="37">
        <v>46800</v>
      </c>
      <c r="M13" s="37" t="s">
        <v>3741</v>
      </c>
      <c r="N13" s="703">
        <v>52000</v>
      </c>
      <c r="O13" s="37">
        <v>20</v>
      </c>
      <c r="P13" s="703">
        <v>52000</v>
      </c>
      <c r="Q13" s="37" t="s">
        <v>3742</v>
      </c>
      <c r="R13" s="37"/>
      <c r="S13" s="37">
        <v>20</v>
      </c>
      <c r="T13" s="501" t="s">
        <v>3771</v>
      </c>
      <c r="U13" s="501" t="s">
        <v>3772</v>
      </c>
      <c r="V13" s="490" t="s">
        <v>3773</v>
      </c>
    </row>
    <row r="14" spans="1:22" ht="38.25">
      <c r="A14" s="37">
        <v>6</v>
      </c>
      <c r="B14" s="37"/>
      <c r="C14" s="243" t="s">
        <v>3774</v>
      </c>
      <c r="D14" s="243" t="s">
        <v>3775</v>
      </c>
      <c r="E14" s="228" t="s">
        <v>3776</v>
      </c>
      <c r="F14" s="690" t="s">
        <v>191</v>
      </c>
      <c r="G14" s="499" t="s">
        <v>2711</v>
      </c>
      <c r="H14" s="66" t="s">
        <v>32</v>
      </c>
      <c r="I14" s="66" t="s">
        <v>6</v>
      </c>
      <c r="J14" s="243" t="s">
        <v>3777</v>
      </c>
      <c r="K14" s="37">
        <v>50000</v>
      </c>
      <c r="L14" s="37">
        <v>31500</v>
      </c>
      <c r="M14" s="37" t="s">
        <v>3741</v>
      </c>
      <c r="N14" s="704">
        <v>35000</v>
      </c>
      <c r="O14" s="37">
        <v>20</v>
      </c>
      <c r="P14" s="704">
        <v>35000</v>
      </c>
      <c r="Q14" s="37" t="s">
        <v>3742</v>
      </c>
      <c r="R14" s="37"/>
      <c r="S14" s="37">
        <v>20</v>
      </c>
      <c r="T14" s="244" t="s">
        <v>3778</v>
      </c>
      <c r="U14" s="244" t="s">
        <v>3779</v>
      </c>
      <c r="V14" s="503" t="s">
        <v>3780</v>
      </c>
    </row>
    <row r="15" spans="1:22" ht="63.75">
      <c r="A15" s="37">
        <v>7</v>
      </c>
      <c r="B15" s="37"/>
      <c r="C15" s="102" t="s">
        <v>3781</v>
      </c>
      <c r="D15" s="102" t="s">
        <v>3782</v>
      </c>
      <c r="E15" s="245" t="s">
        <v>3783</v>
      </c>
      <c r="F15" s="690" t="s">
        <v>191</v>
      </c>
      <c r="G15" s="499" t="s">
        <v>2711</v>
      </c>
      <c r="H15" s="66" t="s">
        <v>48</v>
      </c>
      <c r="I15" s="66" t="s">
        <v>6</v>
      </c>
      <c r="J15" s="102" t="s">
        <v>3784</v>
      </c>
      <c r="K15" s="37">
        <v>50000</v>
      </c>
      <c r="L15" s="37">
        <v>31500</v>
      </c>
      <c r="M15" s="37" t="s">
        <v>3741</v>
      </c>
      <c r="N15" s="703">
        <v>35000</v>
      </c>
      <c r="O15" s="37">
        <v>20</v>
      </c>
      <c r="P15" s="703">
        <v>35000</v>
      </c>
      <c r="Q15" s="37" t="s">
        <v>3742</v>
      </c>
      <c r="R15" s="37"/>
      <c r="S15" s="37">
        <v>20</v>
      </c>
      <c r="T15" s="501" t="s">
        <v>3785</v>
      </c>
      <c r="U15" s="501" t="s">
        <v>3786</v>
      </c>
      <c r="V15" s="490" t="s">
        <v>3787</v>
      </c>
    </row>
    <row r="16" spans="1:22" ht="51">
      <c r="A16" s="37">
        <v>8</v>
      </c>
      <c r="B16" s="37"/>
      <c r="C16" s="101" t="s">
        <v>3788</v>
      </c>
      <c r="D16" s="101" t="s">
        <v>3789</v>
      </c>
      <c r="E16" s="697" t="s">
        <v>3790</v>
      </c>
      <c r="F16" s="690" t="s">
        <v>191</v>
      </c>
      <c r="G16" s="496" t="s">
        <v>2711</v>
      </c>
      <c r="H16" s="66" t="s">
        <v>32</v>
      </c>
      <c r="I16" s="66" t="s">
        <v>6</v>
      </c>
      <c r="J16" s="101" t="s">
        <v>3791</v>
      </c>
      <c r="K16" s="37">
        <v>50000</v>
      </c>
      <c r="L16" s="37">
        <v>31500</v>
      </c>
      <c r="M16" s="37" t="s">
        <v>3741</v>
      </c>
      <c r="N16" s="698">
        <v>35000</v>
      </c>
      <c r="O16" s="37">
        <v>20</v>
      </c>
      <c r="P16" s="698">
        <v>35000</v>
      </c>
      <c r="Q16" s="37" t="s">
        <v>3742</v>
      </c>
      <c r="R16" s="37"/>
      <c r="S16" s="37">
        <v>20</v>
      </c>
      <c r="T16" s="506" t="s">
        <v>3792</v>
      </c>
      <c r="U16" s="506" t="s">
        <v>3793</v>
      </c>
      <c r="V16" s="699" t="s">
        <v>3794</v>
      </c>
    </row>
    <row r="17" spans="1:22" ht="76.5">
      <c r="A17" s="37">
        <v>9</v>
      </c>
      <c r="B17" s="37"/>
      <c r="C17" s="102" t="s">
        <v>3795</v>
      </c>
      <c r="D17" s="102" t="s">
        <v>3796</v>
      </c>
      <c r="E17" s="245" t="s">
        <v>3797</v>
      </c>
      <c r="F17" s="690" t="s">
        <v>191</v>
      </c>
      <c r="G17" s="499" t="s">
        <v>2711</v>
      </c>
      <c r="H17" s="66" t="s">
        <v>32</v>
      </c>
      <c r="I17" s="66" t="s">
        <v>6</v>
      </c>
      <c r="J17" s="101" t="s">
        <v>3749</v>
      </c>
      <c r="K17" s="37">
        <v>100000</v>
      </c>
      <c r="L17" s="37">
        <v>63000</v>
      </c>
      <c r="M17" s="37" t="s">
        <v>3741</v>
      </c>
      <c r="N17" s="506">
        <v>70000</v>
      </c>
      <c r="O17" s="37">
        <v>20</v>
      </c>
      <c r="P17" s="506">
        <v>70000</v>
      </c>
      <c r="Q17" s="37" t="s">
        <v>3742</v>
      </c>
      <c r="R17" s="37"/>
      <c r="S17" s="37">
        <v>20</v>
      </c>
      <c r="T17" s="506" t="s">
        <v>3798</v>
      </c>
      <c r="U17" s="506" t="s">
        <v>3799</v>
      </c>
      <c r="V17" s="490" t="s">
        <v>3800</v>
      </c>
    </row>
    <row r="18" spans="1:22" ht="89.25">
      <c r="A18" s="37">
        <v>10</v>
      </c>
      <c r="B18" s="37"/>
      <c r="C18" s="102" t="s">
        <v>3801</v>
      </c>
      <c r="D18" s="102" t="s">
        <v>3539</v>
      </c>
      <c r="E18" s="245" t="s">
        <v>3802</v>
      </c>
      <c r="F18" s="690" t="s">
        <v>191</v>
      </c>
      <c r="G18" s="499" t="s">
        <v>2711</v>
      </c>
      <c r="H18" s="66" t="s">
        <v>32</v>
      </c>
      <c r="I18" s="66" t="s">
        <v>6</v>
      </c>
      <c r="J18" s="101" t="s">
        <v>3803</v>
      </c>
      <c r="K18" s="37">
        <v>100000</v>
      </c>
      <c r="L18" s="37">
        <v>63000</v>
      </c>
      <c r="M18" s="37" t="s">
        <v>3741</v>
      </c>
      <c r="N18" s="506">
        <v>70000</v>
      </c>
      <c r="O18" s="37">
        <v>20</v>
      </c>
      <c r="P18" s="506">
        <v>70000</v>
      </c>
      <c r="Q18" s="37" t="s">
        <v>3742</v>
      </c>
      <c r="R18" s="37"/>
      <c r="S18" s="37">
        <v>20</v>
      </c>
      <c r="T18" s="506" t="s">
        <v>3804</v>
      </c>
      <c r="U18" s="506" t="s">
        <v>3805</v>
      </c>
      <c r="V18" s="490" t="s">
        <v>3806</v>
      </c>
    </row>
    <row r="19" spans="1:22" ht="102">
      <c r="A19" s="37">
        <v>11</v>
      </c>
      <c r="B19" s="37"/>
      <c r="C19" s="101" t="s">
        <v>3807</v>
      </c>
      <c r="D19" s="101" t="s">
        <v>3808</v>
      </c>
      <c r="E19" s="697" t="s">
        <v>3809</v>
      </c>
      <c r="F19" s="690" t="s">
        <v>191</v>
      </c>
      <c r="G19" s="508" t="s">
        <v>2711</v>
      </c>
      <c r="H19" s="705" t="s">
        <v>48</v>
      </c>
      <c r="I19" s="140" t="s">
        <v>5</v>
      </c>
      <c r="J19" s="101" t="s">
        <v>3810</v>
      </c>
      <c r="K19" s="37">
        <v>50000</v>
      </c>
      <c r="L19" s="37">
        <v>31500</v>
      </c>
      <c r="M19" s="706" t="s">
        <v>3811</v>
      </c>
      <c r="N19" s="101">
        <v>35000</v>
      </c>
      <c r="O19" s="37">
        <v>20</v>
      </c>
      <c r="P19" s="101">
        <v>35000</v>
      </c>
      <c r="Q19" s="132" t="s">
        <v>3812</v>
      </c>
      <c r="R19" s="132"/>
      <c r="S19" s="37">
        <v>20</v>
      </c>
      <c r="T19" s="507" t="s">
        <v>3813</v>
      </c>
      <c r="U19" s="507" t="s">
        <v>3814</v>
      </c>
      <c r="V19" s="507" t="s">
        <v>3815</v>
      </c>
    </row>
    <row r="20" spans="1:22" ht="76.5">
      <c r="A20" s="37">
        <v>12</v>
      </c>
      <c r="B20" s="37"/>
      <c r="C20" s="101" t="s">
        <v>3816</v>
      </c>
      <c r="D20" s="101" t="s">
        <v>3817</v>
      </c>
      <c r="E20" s="697" t="s">
        <v>3818</v>
      </c>
      <c r="F20" s="690" t="s">
        <v>191</v>
      </c>
      <c r="G20" s="508" t="s">
        <v>2711</v>
      </c>
      <c r="H20" s="705" t="s">
        <v>32</v>
      </c>
      <c r="I20" s="705" t="s">
        <v>6</v>
      </c>
      <c r="J20" s="101" t="s">
        <v>3819</v>
      </c>
      <c r="K20" s="37">
        <v>50000</v>
      </c>
      <c r="L20" s="37">
        <v>31500</v>
      </c>
      <c r="M20" s="706" t="s">
        <v>3811</v>
      </c>
      <c r="N20" s="101">
        <v>35000</v>
      </c>
      <c r="O20" s="37">
        <v>20</v>
      </c>
      <c r="P20" s="101">
        <v>35000</v>
      </c>
      <c r="Q20" s="132" t="s">
        <v>3812</v>
      </c>
      <c r="R20" s="132"/>
      <c r="S20" s="37">
        <v>20</v>
      </c>
      <c r="T20" s="507" t="s">
        <v>3820</v>
      </c>
      <c r="U20" s="506" t="s">
        <v>3821</v>
      </c>
      <c r="V20" s="507" t="s">
        <v>3822</v>
      </c>
    </row>
    <row r="21" spans="1:22" ht="38.25">
      <c r="A21" s="37">
        <v>13</v>
      </c>
      <c r="B21" s="37"/>
      <c r="C21" s="101" t="s">
        <v>3823</v>
      </c>
      <c r="D21" s="101" t="s">
        <v>3824</v>
      </c>
      <c r="E21" s="697" t="s">
        <v>3825</v>
      </c>
      <c r="F21" s="690" t="s">
        <v>191</v>
      </c>
      <c r="G21" s="508" t="s">
        <v>2711</v>
      </c>
      <c r="H21" s="705" t="s">
        <v>32</v>
      </c>
      <c r="I21" s="140" t="s">
        <v>5</v>
      </c>
      <c r="J21" s="101" t="s">
        <v>3777</v>
      </c>
      <c r="K21" s="37">
        <v>30000</v>
      </c>
      <c r="L21" s="37">
        <v>18900</v>
      </c>
      <c r="M21" s="706" t="s">
        <v>3811</v>
      </c>
      <c r="N21" s="101">
        <v>21000</v>
      </c>
      <c r="O21" s="37">
        <v>20</v>
      </c>
      <c r="P21" s="101">
        <v>21000</v>
      </c>
      <c r="Q21" s="132" t="s">
        <v>3812</v>
      </c>
      <c r="R21" s="132"/>
      <c r="S21" s="37">
        <v>20</v>
      </c>
      <c r="T21" s="507" t="s">
        <v>3826</v>
      </c>
      <c r="U21" s="507" t="s">
        <v>3827</v>
      </c>
      <c r="V21" s="507" t="s">
        <v>3828</v>
      </c>
    </row>
    <row r="22" spans="1:22" ht="89.25">
      <c r="A22" s="37">
        <v>14</v>
      </c>
      <c r="B22" s="37"/>
      <c r="C22" s="101" t="s">
        <v>3829</v>
      </c>
      <c r="D22" s="101" t="s">
        <v>3830</v>
      </c>
      <c r="E22" s="697" t="s">
        <v>3831</v>
      </c>
      <c r="F22" s="690" t="s">
        <v>191</v>
      </c>
      <c r="G22" s="508" t="s">
        <v>2711</v>
      </c>
      <c r="H22" s="705" t="s">
        <v>32</v>
      </c>
      <c r="I22" s="705" t="s">
        <v>6</v>
      </c>
      <c r="J22" s="101" t="s">
        <v>3777</v>
      </c>
      <c r="K22" s="37">
        <v>50000</v>
      </c>
      <c r="L22" s="37">
        <v>31500</v>
      </c>
      <c r="M22" s="706" t="s">
        <v>3811</v>
      </c>
      <c r="N22" s="101">
        <v>35000</v>
      </c>
      <c r="O22" s="37">
        <v>20</v>
      </c>
      <c r="P22" s="101">
        <v>35000</v>
      </c>
      <c r="Q22" s="132" t="s">
        <v>3812</v>
      </c>
      <c r="R22" s="132"/>
      <c r="S22" s="37">
        <v>20</v>
      </c>
      <c r="T22" s="506" t="s">
        <v>3832</v>
      </c>
      <c r="U22" s="506" t="s">
        <v>3833</v>
      </c>
      <c r="V22" s="507" t="s">
        <v>3834</v>
      </c>
    </row>
    <row r="23" spans="1:22" ht="63.75">
      <c r="A23" s="37">
        <v>15</v>
      </c>
      <c r="B23" s="37"/>
      <c r="C23" s="101" t="s">
        <v>3835</v>
      </c>
      <c r="D23" s="101" t="s">
        <v>3836</v>
      </c>
      <c r="E23" s="697" t="s">
        <v>3837</v>
      </c>
      <c r="F23" s="690" t="s">
        <v>191</v>
      </c>
      <c r="G23" s="101" t="s">
        <v>2711</v>
      </c>
      <c r="H23" s="705" t="s">
        <v>32</v>
      </c>
      <c r="I23" s="705" t="s">
        <v>6</v>
      </c>
      <c r="J23" s="101" t="s">
        <v>3777</v>
      </c>
      <c r="K23" s="37">
        <v>40000</v>
      </c>
      <c r="L23" s="37">
        <v>25200</v>
      </c>
      <c r="M23" s="706" t="s">
        <v>3811</v>
      </c>
      <c r="N23" s="101">
        <v>28000</v>
      </c>
      <c r="O23" s="37">
        <v>20</v>
      </c>
      <c r="P23" s="101">
        <v>28000</v>
      </c>
      <c r="Q23" s="132" t="s">
        <v>3812</v>
      </c>
      <c r="R23" s="132"/>
      <c r="S23" s="37">
        <v>20</v>
      </c>
      <c r="T23" s="506" t="s">
        <v>3838</v>
      </c>
      <c r="U23" s="506" t="s">
        <v>3839</v>
      </c>
      <c r="V23" s="507" t="s">
        <v>3840</v>
      </c>
    </row>
    <row r="24" spans="1:22" ht="72">
      <c r="A24" s="37">
        <v>16</v>
      </c>
      <c r="B24" s="37"/>
      <c r="C24" s="101" t="s">
        <v>2304</v>
      </c>
      <c r="D24" s="101" t="s">
        <v>2191</v>
      </c>
      <c r="E24" s="707" t="s">
        <v>3841</v>
      </c>
      <c r="F24" s="690" t="s">
        <v>191</v>
      </c>
      <c r="G24" s="508" t="s">
        <v>2711</v>
      </c>
      <c r="H24" s="505" t="s">
        <v>32</v>
      </c>
      <c r="I24" s="505" t="s">
        <v>6</v>
      </c>
      <c r="J24" s="697" t="s">
        <v>3777</v>
      </c>
      <c r="K24" s="37">
        <v>50000</v>
      </c>
      <c r="L24" s="37">
        <v>31500</v>
      </c>
      <c r="M24" s="706" t="s">
        <v>3842</v>
      </c>
      <c r="N24" s="37">
        <v>35000</v>
      </c>
      <c r="O24" s="37">
        <v>20</v>
      </c>
      <c r="P24" s="37">
        <v>35000</v>
      </c>
      <c r="Q24" s="132" t="s">
        <v>3843</v>
      </c>
      <c r="R24" s="132"/>
      <c r="S24" s="37">
        <v>20</v>
      </c>
      <c r="T24" s="507" t="s">
        <v>3844</v>
      </c>
      <c r="U24" s="507" t="s">
        <v>3845</v>
      </c>
      <c r="V24" s="507" t="s">
        <v>3846</v>
      </c>
    </row>
    <row r="25" spans="1:22" ht="72">
      <c r="A25" s="37">
        <v>17</v>
      </c>
      <c r="B25" s="37"/>
      <c r="C25" s="101" t="s">
        <v>3847</v>
      </c>
      <c r="D25" s="101" t="s">
        <v>3848</v>
      </c>
      <c r="E25" s="707" t="s">
        <v>3849</v>
      </c>
      <c r="F25" s="690" t="s">
        <v>191</v>
      </c>
      <c r="G25" s="508" t="s">
        <v>2711</v>
      </c>
      <c r="H25" s="505" t="s">
        <v>48</v>
      </c>
      <c r="I25" s="505" t="s">
        <v>5</v>
      </c>
      <c r="J25" s="697" t="s">
        <v>3850</v>
      </c>
      <c r="K25" s="37">
        <v>50000</v>
      </c>
      <c r="L25" s="37">
        <v>31500</v>
      </c>
      <c r="M25" s="706" t="s">
        <v>3842</v>
      </c>
      <c r="N25" s="37">
        <v>35000</v>
      </c>
      <c r="O25" s="37">
        <v>20</v>
      </c>
      <c r="P25" s="37">
        <v>35000</v>
      </c>
      <c r="Q25" s="132" t="s">
        <v>3843</v>
      </c>
      <c r="R25" s="132"/>
      <c r="S25" s="37">
        <v>20</v>
      </c>
      <c r="T25" s="507" t="s">
        <v>3851</v>
      </c>
      <c r="U25" s="507" t="s">
        <v>3852</v>
      </c>
      <c r="V25" s="507" t="s">
        <v>3853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2"/>
  <sheetViews>
    <sheetView topLeftCell="A5" workbookViewId="0">
      <selection activeCell="A12" sqref="A12"/>
    </sheetView>
  </sheetViews>
  <sheetFormatPr defaultRowHeight="15"/>
  <sheetData>
    <row r="1" spans="1:21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230"/>
      <c r="T1" s="230"/>
      <c r="U1" s="678"/>
    </row>
    <row r="2" spans="1:21" ht="18.75">
      <c r="A2" s="637" t="s">
        <v>3730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230"/>
      <c r="T2" s="230"/>
      <c r="U2" s="678"/>
    </row>
    <row r="3" spans="1:21" ht="18.75">
      <c r="A3" s="637" t="s">
        <v>3731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230"/>
      <c r="T3" s="230"/>
      <c r="U3" s="678"/>
    </row>
    <row r="4" spans="1:21" ht="18.75">
      <c r="A4" s="637" t="s">
        <v>3732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230"/>
      <c r="T4" s="230"/>
      <c r="U4" s="678"/>
    </row>
    <row r="5" spans="1:21" ht="18.75">
      <c r="A5" s="670" t="s">
        <v>3733</v>
      </c>
      <c r="B5" s="670"/>
      <c r="C5" s="670"/>
      <c r="D5" s="670"/>
      <c r="E5" s="670"/>
      <c r="F5" s="670"/>
      <c r="G5" s="670"/>
      <c r="H5" s="193"/>
      <c r="I5" s="193"/>
      <c r="J5" s="231"/>
      <c r="K5" s="679"/>
      <c r="L5" s="680"/>
      <c r="M5" s="232"/>
      <c r="N5" s="214"/>
      <c r="O5" s="708"/>
      <c r="P5" s="682"/>
      <c r="Q5" s="709"/>
      <c r="R5" s="155" t="s">
        <v>617</v>
      </c>
      <c r="S5" s="230"/>
      <c r="T5" s="230"/>
      <c r="U5" s="678"/>
    </row>
    <row r="6" spans="1:21" ht="15.75">
      <c r="A6" s="684"/>
      <c r="B6" s="118"/>
      <c r="C6" s="118"/>
      <c r="D6" s="118"/>
      <c r="E6" s="119"/>
      <c r="F6" s="195"/>
      <c r="G6" s="195"/>
      <c r="H6" s="195"/>
      <c r="I6" s="195"/>
      <c r="J6" s="33"/>
      <c r="K6" s="687"/>
      <c r="L6" s="687"/>
      <c r="M6" s="710" t="s">
        <v>3854</v>
      </c>
      <c r="N6" s="710"/>
      <c r="O6" s="711"/>
      <c r="P6" s="689"/>
      <c r="Q6" s="673" t="s">
        <v>999</v>
      </c>
      <c r="R6" s="673"/>
      <c r="S6" s="230"/>
      <c r="T6" s="230"/>
      <c r="U6" s="678"/>
    </row>
    <row r="7" spans="1:21" ht="15.75">
      <c r="A7" s="671" t="s">
        <v>619</v>
      </c>
      <c r="B7" s="671"/>
      <c r="C7" s="671"/>
      <c r="D7" s="118"/>
      <c r="E7" s="119"/>
      <c r="F7" s="195"/>
      <c r="G7" s="195"/>
      <c r="H7" s="195"/>
      <c r="I7" s="195"/>
      <c r="J7" s="33"/>
      <c r="K7" s="687"/>
      <c r="L7" s="687"/>
      <c r="M7" s="234"/>
      <c r="N7" s="215"/>
      <c r="O7" s="711"/>
      <c r="P7" s="676" t="s">
        <v>620</v>
      </c>
      <c r="Q7" s="676"/>
      <c r="R7" s="676"/>
      <c r="S7" s="230"/>
      <c r="T7" s="230"/>
      <c r="U7" s="678"/>
    </row>
    <row r="8" spans="1:21" ht="60">
      <c r="A8" s="101" t="s">
        <v>174</v>
      </c>
      <c r="B8" s="101" t="s">
        <v>175</v>
      </c>
      <c r="C8" s="690" t="s">
        <v>176</v>
      </c>
      <c r="D8" s="101" t="s">
        <v>177</v>
      </c>
      <c r="E8" s="690" t="s">
        <v>178</v>
      </c>
      <c r="F8" s="690" t="s">
        <v>9</v>
      </c>
      <c r="G8" s="101" t="s">
        <v>179</v>
      </c>
      <c r="H8" s="690" t="s">
        <v>180</v>
      </c>
      <c r="I8" s="101" t="s">
        <v>181</v>
      </c>
      <c r="J8" s="101" t="s">
        <v>544</v>
      </c>
      <c r="K8" s="101" t="s">
        <v>545</v>
      </c>
      <c r="L8" s="101" t="s">
        <v>546</v>
      </c>
      <c r="M8" s="101" t="s">
        <v>547</v>
      </c>
      <c r="N8" s="101" t="s">
        <v>548</v>
      </c>
      <c r="O8" s="101" t="s">
        <v>549</v>
      </c>
      <c r="P8" s="87" t="s">
        <v>186</v>
      </c>
      <c r="Q8" s="101" t="s">
        <v>185</v>
      </c>
      <c r="R8" s="101" t="s">
        <v>187</v>
      </c>
      <c r="S8" s="691" t="s">
        <v>1742</v>
      </c>
      <c r="T8" s="712" t="s">
        <v>3855</v>
      </c>
      <c r="U8" s="712" t="s">
        <v>1821</v>
      </c>
    </row>
    <row r="9" spans="1:21" ht="60">
      <c r="A9" s="37">
        <v>1</v>
      </c>
      <c r="B9" s="37"/>
      <c r="C9" s="546" t="s">
        <v>3629</v>
      </c>
      <c r="D9" s="546" t="s">
        <v>3856</v>
      </c>
      <c r="E9" s="713" t="s">
        <v>3631</v>
      </c>
      <c r="F9" s="488" t="s">
        <v>191</v>
      </c>
      <c r="G9" s="705" t="s">
        <v>31</v>
      </c>
      <c r="H9" s="107" t="s">
        <v>48</v>
      </c>
      <c r="I9" s="705" t="s">
        <v>5</v>
      </c>
      <c r="J9" s="714" t="s">
        <v>3632</v>
      </c>
      <c r="K9" s="713" t="s">
        <v>3857</v>
      </c>
      <c r="L9" s="546" t="s">
        <v>3858</v>
      </c>
      <c r="M9" s="546" t="s">
        <v>3720</v>
      </c>
      <c r="N9" s="37">
        <v>100000</v>
      </c>
      <c r="O9" s="715" t="s">
        <v>3842</v>
      </c>
      <c r="P9" s="86">
        <v>50000</v>
      </c>
      <c r="Q9" s="132" t="s">
        <v>3843</v>
      </c>
      <c r="R9" s="66" t="s">
        <v>1871</v>
      </c>
      <c r="S9" s="490" t="s">
        <v>3636</v>
      </c>
      <c r="T9" s="547" t="s">
        <v>3637</v>
      </c>
      <c r="U9" s="547" t="s">
        <v>3638</v>
      </c>
    </row>
    <row r="10" spans="1:21" ht="72">
      <c r="A10" s="37">
        <v>2</v>
      </c>
      <c r="B10" s="37"/>
      <c r="C10" s="66" t="s">
        <v>3724</v>
      </c>
      <c r="D10" s="66" t="s">
        <v>3725</v>
      </c>
      <c r="E10" s="716" t="s">
        <v>3726</v>
      </c>
      <c r="F10" s="488" t="s">
        <v>191</v>
      </c>
      <c r="G10" s="705" t="s">
        <v>31</v>
      </c>
      <c r="H10" s="705" t="s">
        <v>32</v>
      </c>
      <c r="I10" s="107" t="s">
        <v>6</v>
      </c>
      <c r="J10" s="163" t="s">
        <v>3727</v>
      </c>
      <c r="K10" s="716" t="s">
        <v>3728</v>
      </c>
      <c r="L10" s="66" t="s">
        <v>3657</v>
      </c>
      <c r="M10" s="66" t="s">
        <v>3652</v>
      </c>
      <c r="N10" s="37">
        <v>200000</v>
      </c>
      <c r="O10" s="715" t="s">
        <v>3842</v>
      </c>
      <c r="P10" s="86">
        <v>50000</v>
      </c>
      <c r="Q10" s="132" t="s">
        <v>3843</v>
      </c>
      <c r="R10" s="66" t="s">
        <v>1872</v>
      </c>
      <c r="S10" s="490" t="s">
        <v>3729</v>
      </c>
      <c r="T10" s="244" t="s">
        <v>2164</v>
      </c>
      <c r="U10" s="244" t="s">
        <v>2165</v>
      </c>
    </row>
    <row r="11" spans="1:21" ht="45">
      <c r="A11" s="37">
        <v>3</v>
      </c>
      <c r="B11" s="37"/>
      <c r="C11" s="244" t="s">
        <v>3653</v>
      </c>
      <c r="D11" s="244" t="s">
        <v>3859</v>
      </c>
      <c r="E11" s="717" t="s">
        <v>3655</v>
      </c>
      <c r="F11" s="488" t="s">
        <v>191</v>
      </c>
      <c r="G11" s="705" t="s">
        <v>1775</v>
      </c>
      <c r="H11" s="107" t="s">
        <v>48</v>
      </c>
      <c r="I11" s="107" t="s">
        <v>6</v>
      </c>
      <c r="J11" s="718" t="s">
        <v>3656</v>
      </c>
      <c r="K11" s="716" t="s">
        <v>3728</v>
      </c>
      <c r="L11" s="244" t="s">
        <v>3657</v>
      </c>
      <c r="M11" s="244" t="s">
        <v>3652</v>
      </c>
      <c r="N11" s="37">
        <v>200000</v>
      </c>
      <c r="O11" s="715" t="s">
        <v>3842</v>
      </c>
      <c r="P11" s="719">
        <v>50000</v>
      </c>
      <c r="Q11" s="132" t="s">
        <v>3843</v>
      </c>
      <c r="R11" s="66" t="s">
        <v>1873</v>
      </c>
      <c r="S11" s="490" t="s">
        <v>3860</v>
      </c>
      <c r="T11" s="244" t="s">
        <v>1781</v>
      </c>
      <c r="U11" s="244" t="s">
        <v>2189</v>
      </c>
    </row>
    <row r="12" spans="1:21" ht="72">
      <c r="A12" s="37">
        <v>4</v>
      </c>
      <c r="B12" s="37"/>
      <c r="C12" s="244" t="s">
        <v>3647</v>
      </c>
      <c r="D12" s="244" t="s">
        <v>3648</v>
      </c>
      <c r="E12" s="717" t="s">
        <v>3649</v>
      </c>
      <c r="F12" s="488" t="s">
        <v>191</v>
      </c>
      <c r="G12" s="705" t="s">
        <v>31</v>
      </c>
      <c r="H12" s="705" t="s">
        <v>32</v>
      </c>
      <c r="I12" s="705" t="s">
        <v>5</v>
      </c>
      <c r="J12" s="718" t="s">
        <v>3650</v>
      </c>
      <c r="K12" s="717" t="s">
        <v>3861</v>
      </c>
      <c r="L12" s="244" t="s">
        <v>3651</v>
      </c>
      <c r="M12" s="244" t="s">
        <v>3652</v>
      </c>
      <c r="N12" s="37">
        <v>200000</v>
      </c>
      <c r="O12" s="715" t="s">
        <v>3842</v>
      </c>
      <c r="P12" s="719">
        <v>50000</v>
      </c>
      <c r="Q12" s="132" t="s">
        <v>3843</v>
      </c>
      <c r="R12" s="66" t="s">
        <v>1873</v>
      </c>
      <c r="S12" s="490" t="s">
        <v>2154</v>
      </c>
      <c r="T12" s="244" t="s">
        <v>2155</v>
      </c>
      <c r="U12" s="244" t="s">
        <v>2156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73"/>
  <sheetViews>
    <sheetView topLeftCell="A70" workbookViewId="0">
      <selection activeCell="D76" sqref="D76"/>
    </sheetView>
  </sheetViews>
  <sheetFormatPr defaultRowHeight="15"/>
  <sheetData>
    <row r="1" spans="1:21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230"/>
      <c r="T1" s="230"/>
      <c r="U1" s="720"/>
    </row>
    <row r="2" spans="1:21" ht="18.75">
      <c r="A2" s="637" t="s">
        <v>3730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230"/>
      <c r="T2" s="230"/>
      <c r="U2" s="720"/>
    </row>
    <row r="3" spans="1:21" ht="18.75">
      <c r="A3" s="637" t="s">
        <v>3731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230"/>
      <c r="T3" s="230"/>
      <c r="U3" s="720"/>
    </row>
    <row r="4" spans="1:21" ht="18.75">
      <c r="A4" s="637" t="s">
        <v>3732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230"/>
      <c r="T4" s="230"/>
      <c r="U4" s="720"/>
    </row>
    <row r="5" spans="1:21" ht="18.75">
      <c r="A5" s="670" t="s">
        <v>3862</v>
      </c>
      <c r="B5" s="670"/>
      <c r="C5" s="670"/>
      <c r="D5" s="670"/>
      <c r="E5" s="670"/>
      <c r="F5" s="670"/>
      <c r="G5" s="670"/>
      <c r="H5" s="193"/>
      <c r="I5" s="193"/>
      <c r="J5" s="721"/>
      <c r="K5" s="679"/>
      <c r="L5" s="680"/>
      <c r="M5" s="116" t="s">
        <v>91</v>
      </c>
      <c r="N5" s="214"/>
      <c r="O5" s="681"/>
      <c r="P5" s="682"/>
      <c r="Q5" s="722"/>
      <c r="R5" s="155" t="s">
        <v>617</v>
      </c>
      <c r="S5" s="230"/>
      <c r="T5" s="230"/>
      <c r="U5" s="720"/>
    </row>
    <row r="6" spans="1:21" ht="15.75">
      <c r="A6" s="684"/>
      <c r="B6" s="118"/>
      <c r="C6" s="118"/>
      <c r="D6" s="118"/>
      <c r="E6" s="123"/>
      <c r="F6" s="33"/>
      <c r="G6" s="195"/>
      <c r="H6" s="686" t="s">
        <v>3734</v>
      </c>
      <c r="I6" s="686"/>
      <c r="J6" s="686"/>
      <c r="K6" s="687"/>
      <c r="L6" s="687"/>
      <c r="M6" s="122"/>
      <c r="N6" s="215"/>
      <c r="O6" s="689"/>
      <c r="P6" s="689"/>
      <c r="Q6" s="677" t="s">
        <v>618</v>
      </c>
      <c r="R6" s="677"/>
      <c r="S6" s="230"/>
      <c r="T6" s="230"/>
      <c r="U6" s="720"/>
    </row>
    <row r="7" spans="1:21" ht="15.75">
      <c r="A7" s="671" t="s">
        <v>619</v>
      </c>
      <c r="B7" s="671"/>
      <c r="C7" s="671"/>
      <c r="D7" s="118"/>
      <c r="E7" s="123"/>
      <c r="F7" s="33"/>
      <c r="G7" s="195"/>
      <c r="H7" s="195"/>
      <c r="I7" s="195"/>
      <c r="J7" s="119"/>
      <c r="K7" s="687"/>
      <c r="L7" s="687"/>
      <c r="M7" s="122"/>
      <c r="N7" s="215"/>
      <c r="O7" s="689"/>
      <c r="P7" s="676" t="s">
        <v>620</v>
      </c>
      <c r="Q7" s="676"/>
      <c r="R7" s="676"/>
      <c r="S7" s="230"/>
      <c r="T7" s="230"/>
      <c r="U7" s="720"/>
    </row>
    <row r="8" spans="1:21" ht="60">
      <c r="A8" s="87" t="s">
        <v>174</v>
      </c>
      <c r="B8" s="690" t="s">
        <v>175</v>
      </c>
      <c r="C8" s="690" t="s">
        <v>176</v>
      </c>
      <c r="D8" s="690" t="s">
        <v>177</v>
      </c>
      <c r="E8" s="690" t="s">
        <v>178</v>
      </c>
      <c r="F8" s="690" t="s">
        <v>9</v>
      </c>
      <c r="G8" s="690" t="s">
        <v>179</v>
      </c>
      <c r="H8" s="690" t="s">
        <v>180</v>
      </c>
      <c r="I8" s="690" t="s">
        <v>181</v>
      </c>
      <c r="J8" s="690" t="s">
        <v>182</v>
      </c>
      <c r="K8" s="691" t="s">
        <v>183</v>
      </c>
      <c r="L8" s="692" t="s">
        <v>3735</v>
      </c>
      <c r="M8" s="690" t="s">
        <v>185</v>
      </c>
      <c r="N8" s="690" t="s">
        <v>186</v>
      </c>
      <c r="O8" s="690" t="s">
        <v>187</v>
      </c>
      <c r="P8" s="690" t="s">
        <v>186</v>
      </c>
      <c r="Q8" s="690" t="s">
        <v>185</v>
      </c>
      <c r="R8" s="690" t="s">
        <v>187</v>
      </c>
      <c r="S8" s="691" t="s">
        <v>1742</v>
      </c>
      <c r="T8" s="691" t="s">
        <v>1743</v>
      </c>
      <c r="U8" s="696" t="s">
        <v>1821</v>
      </c>
    </row>
    <row r="9" spans="1:21" ht="56.25">
      <c r="A9" s="37">
        <v>1</v>
      </c>
      <c r="B9" s="37"/>
      <c r="C9" s="101" t="s">
        <v>3863</v>
      </c>
      <c r="D9" s="101" t="s">
        <v>3864</v>
      </c>
      <c r="E9" s="706" t="s">
        <v>3865</v>
      </c>
      <c r="F9" s="101" t="s">
        <v>191</v>
      </c>
      <c r="G9" s="508" t="s">
        <v>1089</v>
      </c>
      <c r="H9" s="705" t="s">
        <v>48</v>
      </c>
      <c r="I9" s="140" t="s">
        <v>5</v>
      </c>
      <c r="J9" s="101" t="s">
        <v>3866</v>
      </c>
      <c r="K9" s="37">
        <v>50000</v>
      </c>
      <c r="L9" s="37">
        <v>31500</v>
      </c>
      <c r="M9" s="37" t="s">
        <v>3867</v>
      </c>
      <c r="N9" s="101">
        <v>35000</v>
      </c>
      <c r="O9" s="37">
        <v>20</v>
      </c>
      <c r="P9" s="101">
        <v>35000</v>
      </c>
      <c r="Q9" s="37" t="s">
        <v>3868</v>
      </c>
      <c r="R9" s="37">
        <v>20</v>
      </c>
      <c r="S9" s="507" t="s">
        <v>3869</v>
      </c>
      <c r="T9" s="507" t="s">
        <v>3870</v>
      </c>
      <c r="U9" s="507" t="s">
        <v>3871</v>
      </c>
    </row>
    <row r="10" spans="1:21" ht="45">
      <c r="A10" s="37">
        <v>2</v>
      </c>
      <c r="B10" s="37"/>
      <c r="C10" s="101" t="s">
        <v>3872</v>
      </c>
      <c r="D10" s="101" t="s">
        <v>3873</v>
      </c>
      <c r="E10" s="706" t="s">
        <v>3874</v>
      </c>
      <c r="F10" s="101" t="s">
        <v>191</v>
      </c>
      <c r="G10" s="508" t="s">
        <v>1089</v>
      </c>
      <c r="H10" s="705" t="s">
        <v>32</v>
      </c>
      <c r="I10" s="140" t="s">
        <v>6</v>
      </c>
      <c r="J10" s="101" t="s">
        <v>3875</v>
      </c>
      <c r="K10" s="37">
        <v>50000</v>
      </c>
      <c r="L10" s="37">
        <v>31500</v>
      </c>
      <c r="M10" s="37" t="s">
        <v>3867</v>
      </c>
      <c r="N10" s="101">
        <v>35000</v>
      </c>
      <c r="O10" s="37">
        <v>20</v>
      </c>
      <c r="P10" s="101">
        <v>35000</v>
      </c>
      <c r="Q10" s="37" t="s">
        <v>3868</v>
      </c>
      <c r="R10" s="37">
        <v>20</v>
      </c>
      <c r="S10" s="507" t="s">
        <v>3876</v>
      </c>
      <c r="T10" s="506" t="s">
        <v>3877</v>
      </c>
      <c r="U10" s="507" t="s">
        <v>3878</v>
      </c>
    </row>
    <row r="11" spans="1:21" ht="56.25">
      <c r="A11" s="37">
        <v>3</v>
      </c>
      <c r="B11" s="37"/>
      <c r="C11" s="101" t="s">
        <v>3879</v>
      </c>
      <c r="D11" s="101" t="s">
        <v>3880</v>
      </c>
      <c r="E11" s="706" t="s">
        <v>3881</v>
      </c>
      <c r="F11" s="101" t="s">
        <v>191</v>
      </c>
      <c r="G11" s="508" t="s">
        <v>1089</v>
      </c>
      <c r="H11" s="705" t="s">
        <v>48</v>
      </c>
      <c r="I11" s="140" t="s">
        <v>6</v>
      </c>
      <c r="J11" s="101" t="s">
        <v>3882</v>
      </c>
      <c r="K11" s="37">
        <v>70000</v>
      </c>
      <c r="L11" s="37">
        <v>44100</v>
      </c>
      <c r="M11" s="37" t="s">
        <v>3867</v>
      </c>
      <c r="N11" s="101">
        <v>49000</v>
      </c>
      <c r="O11" s="37">
        <v>20</v>
      </c>
      <c r="P11" s="101">
        <v>49000</v>
      </c>
      <c r="Q11" s="37" t="s">
        <v>3868</v>
      </c>
      <c r="R11" s="37">
        <v>20</v>
      </c>
      <c r="S11" s="507" t="s">
        <v>3883</v>
      </c>
      <c r="T11" s="507" t="s">
        <v>3884</v>
      </c>
      <c r="U11" s="507" t="s">
        <v>3885</v>
      </c>
    </row>
    <row r="12" spans="1:21" ht="45">
      <c r="A12" s="37">
        <v>4</v>
      </c>
      <c r="B12" s="37"/>
      <c r="C12" s="101" t="s">
        <v>3886</v>
      </c>
      <c r="D12" s="101" t="s">
        <v>3887</v>
      </c>
      <c r="E12" s="706" t="s">
        <v>3888</v>
      </c>
      <c r="F12" s="101" t="s">
        <v>191</v>
      </c>
      <c r="G12" s="101" t="s">
        <v>1089</v>
      </c>
      <c r="H12" s="705" t="s">
        <v>48</v>
      </c>
      <c r="I12" s="140" t="s">
        <v>6</v>
      </c>
      <c r="J12" s="101" t="s">
        <v>3882</v>
      </c>
      <c r="K12" s="37">
        <v>70000</v>
      </c>
      <c r="L12" s="37">
        <v>44100</v>
      </c>
      <c r="M12" s="37" t="s">
        <v>3867</v>
      </c>
      <c r="N12" s="101">
        <v>49000</v>
      </c>
      <c r="O12" s="37">
        <v>20</v>
      </c>
      <c r="P12" s="101">
        <v>49000</v>
      </c>
      <c r="Q12" s="37" t="s">
        <v>3868</v>
      </c>
      <c r="R12" s="37">
        <v>20</v>
      </c>
      <c r="S12" s="506" t="s">
        <v>3889</v>
      </c>
      <c r="T12" s="506" t="s">
        <v>3890</v>
      </c>
      <c r="U12" s="507" t="s">
        <v>3891</v>
      </c>
    </row>
    <row r="13" spans="1:21" ht="56.25">
      <c r="A13" s="37">
        <v>5</v>
      </c>
      <c r="B13" s="37"/>
      <c r="C13" s="101" t="s">
        <v>3892</v>
      </c>
      <c r="D13" s="101" t="s">
        <v>3893</v>
      </c>
      <c r="E13" s="706" t="s">
        <v>3894</v>
      </c>
      <c r="F13" s="101" t="s">
        <v>191</v>
      </c>
      <c r="G13" s="508" t="s">
        <v>1089</v>
      </c>
      <c r="H13" s="705" t="s">
        <v>32</v>
      </c>
      <c r="I13" s="140" t="s">
        <v>6</v>
      </c>
      <c r="J13" s="101" t="s">
        <v>3895</v>
      </c>
      <c r="K13" s="37">
        <v>50000</v>
      </c>
      <c r="L13" s="37">
        <v>31500</v>
      </c>
      <c r="M13" s="37" t="s">
        <v>3867</v>
      </c>
      <c r="N13" s="101">
        <v>35000</v>
      </c>
      <c r="O13" s="37">
        <v>20</v>
      </c>
      <c r="P13" s="101">
        <v>35000</v>
      </c>
      <c r="Q13" s="37" t="s">
        <v>3868</v>
      </c>
      <c r="R13" s="37">
        <v>20</v>
      </c>
      <c r="S13" s="507" t="s">
        <v>3896</v>
      </c>
      <c r="T13" s="507" t="s">
        <v>3897</v>
      </c>
      <c r="U13" s="507" t="s">
        <v>3898</v>
      </c>
    </row>
    <row r="14" spans="1:21" ht="45">
      <c r="A14" s="37">
        <v>6</v>
      </c>
      <c r="B14" s="37"/>
      <c r="C14" s="101" t="s">
        <v>3899</v>
      </c>
      <c r="D14" s="101" t="s">
        <v>3900</v>
      </c>
      <c r="E14" s="706" t="s">
        <v>3901</v>
      </c>
      <c r="F14" s="101" t="s">
        <v>191</v>
      </c>
      <c r="G14" s="508" t="s">
        <v>1089</v>
      </c>
      <c r="H14" s="705" t="s">
        <v>32</v>
      </c>
      <c r="I14" s="140" t="s">
        <v>6</v>
      </c>
      <c r="J14" s="101" t="s">
        <v>3902</v>
      </c>
      <c r="K14" s="37">
        <v>70000</v>
      </c>
      <c r="L14" s="37">
        <v>44100</v>
      </c>
      <c r="M14" s="37" t="s">
        <v>3867</v>
      </c>
      <c r="N14" s="101">
        <v>49000</v>
      </c>
      <c r="O14" s="37">
        <v>20</v>
      </c>
      <c r="P14" s="101">
        <v>49000</v>
      </c>
      <c r="Q14" s="37" t="s">
        <v>3868</v>
      </c>
      <c r="R14" s="37">
        <v>20</v>
      </c>
      <c r="S14" s="507" t="s">
        <v>3903</v>
      </c>
      <c r="T14" s="507" t="s">
        <v>3904</v>
      </c>
      <c r="U14" s="507" t="s">
        <v>3905</v>
      </c>
    </row>
    <row r="15" spans="1:21" ht="45">
      <c r="A15" s="37">
        <v>7</v>
      </c>
      <c r="B15" s="37"/>
      <c r="C15" s="101" t="s">
        <v>3906</v>
      </c>
      <c r="D15" s="101" t="s">
        <v>3907</v>
      </c>
      <c r="E15" s="706" t="s">
        <v>3908</v>
      </c>
      <c r="F15" s="101" t="s">
        <v>191</v>
      </c>
      <c r="G15" s="508" t="s">
        <v>1089</v>
      </c>
      <c r="H15" s="705" t="s">
        <v>32</v>
      </c>
      <c r="I15" s="140" t="s">
        <v>6</v>
      </c>
      <c r="J15" s="101" t="s">
        <v>3909</v>
      </c>
      <c r="K15" s="37">
        <v>60000</v>
      </c>
      <c r="L15" s="37">
        <v>37800</v>
      </c>
      <c r="M15" s="37" t="s">
        <v>3867</v>
      </c>
      <c r="N15" s="101">
        <v>42000</v>
      </c>
      <c r="O15" s="37">
        <v>20</v>
      </c>
      <c r="P15" s="101">
        <v>42000</v>
      </c>
      <c r="Q15" s="37" t="s">
        <v>3868</v>
      </c>
      <c r="R15" s="37">
        <v>20</v>
      </c>
      <c r="S15" s="507" t="s">
        <v>3910</v>
      </c>
      <c r="T15" s="506" t="s">
        <v>3911</v>
      </c>
      <c r="U15" s="507" t="s">
        <v>3912</v>
      </c>
    </row>
    <row r="16" spans="1:21" ht="33.75">
      <c r="A16" s="37">
        <v>8</v>
      </c>
      <c r="B16" s="37"/>
      <c r="C16" s="101" t="s">
        <v>3913</v>
      </c>
      <c r="D16" s="101" t="s">
        <v>3914</v>
      </c>
      <c r="E16" s="706" t="s">
        <v>3915</v>
      </c>
      <c r="F16" s="101" t="s">
        <v>191</v>
      </c>
      <c r="G16" s="508" t="s">
        <v>1089</v>
      </c>
      <c r="H16" s="705" t="s">
        <v>48</v>
      </c>
      <c r="I16" s="140" t="s">
        <v>6</v>
      </c>
      <c r="J16" s="101" t="s">
        <v>3916</v>
      </c>
      <c r="K16" s="37">
        <v>100000</v>
      </c>
      <c r="L16" s="37">
        <v>63000</v>
      </c>
      <c r="M16" s="37" t="s">
        <v>3867</v>
      </c>
      <c r="N16" s="101">
        <v>70000</v>
      </c>
      <c r="O16" s="37">
        <v>20</v>
      </c>
      <c r="P16" s="101">
        <v>70000</v>
      </c>
      <c r="Q16" s="37" t="s">
        <v>3868</v>
      </c>
      <c r="R16" s="37">
        <v>20</v>
      </c>
      <c r="S16" s="507" t="s">
        <v>3917</v>
      </c>
      <c r="T16" s="507" t="s">
        <v>3918</v>
      </c>
      <c r="U16" s="507" t="s">
        <v>3919</v>
      </c>
    </row>
    <row r="17" spans="1:21" ht="78.75">
      <c r="A17" s="37">
        <v>9</v>
      </c>
      <c r="B17" s="37"/>
      <c r="C17" s="101" t="s">
        <v>1621</v>
      </c>
      <c r="D17" s="101" t="s">
        <v>3920</v>
      </c>
      <c r="E17" s="706" t="s">
        <v>3921</v>
      </c>
      <c r="F17" s="101" t="s">
        <v>191</v>
      </c>
      <c r="G17" s="508" t="s">
        <v>1089</v>
      </c>
      <c r="H17" s="705" t="s">
        <v>48</v>
      </c>
      <c r="I17" s="140" t="s">
        <v>6</v>
      </c>
      <c r="J17" s="101" t="s">
        <v>3922</v>
      </c>
      <c r="K17" s="37">
        <v>50000</v>
      </c>
      <c r="L17" s="37">
        <v>31500</v>
      </c>
      <c r="M17" s="37" t="s">
        <v>3867</v>
      </c>
      <c r="N17" s="101">
        <v>35000</v>
      </c>
      <c r="O17" s="37">
        <v>20</v>
      </c>
      <c r="P17" s="101">
        <v>35000</v>
      </c>
      <c r="Q17" s="37" t="s">
        <v>3868</v>
      </c>
      <c r="R17" s="37">
        <v>20</v>
      </c>
      <c r="S17" s="506" t="s">
        <v>3923</v>
      </c>
      <c r="T17" s="506" t="s">
        <v>3924</v>
      </c>
      <c r="U17" s="507" t="s">
        <v>3925</v>
      </c>
    </row>
    <row r="18" spans="1:21" ht="67.5">
      <c r="A18" s="37">
        <v>10</v>
      </c>
      <c r="B18" s="37"/>
      <c r="C18" s="101" t="s">
        <v>3926</v>
      </c>
      <c r="D18" s="101" t="s">
        <v>3927</v>
      </c>
      <c r="E18" s="706" t="s">
        <v>3928</v>
      </c>
      <c r="F18" s="101" t="s">
        <v>191</v>
      </c>
      <c r="G18" s="101" t="s">
        <v>1089</v>
      </c>
      <c r="H18" s="705" t="s">
        <v>48</v>
      </c>
      <c r="I18" s="140" t="s">
        <v>6</v>
      </c>
      <c r="J18" s="101" t="s">
        <v>3929</v>
      </c>
      <c r="K18" s="37">
        <v>50000</v>
      </c>
      <c r="L18" s="37">
        <v>31500</v>
      </c>
      <c r="M18" s="37" t="s">
        <v>3867</v>
      </c>
      <c r="N18" s="101">
        <v>35000</v>
      </c>
      <c r="O18" s="37">
        <v>20</v>
      </c>
      <c r="P18" s="101">
        <v>35000</v>
      </c>
      <c r="Q18" s="37" t="s">
        <v>3868</v>
      </c>
      <c r="R18" s="37">
        <v>20</v>
      </c>
      <c r="S18" s="506" t="s">
        <v>3930</v>
      </c>
      <c r="T18" s="506" t="s">
        <v>3931</v>
      </c>
      <c r="U18" s="507" t="s">
        <v>3932</v>
      </c>
    </row>
    <row r="19" spans="1:21" ht="33.75">
      <c r="A19" s="37">
        <v>11</v>
      </c>
      <c r="B19" s="37"/>
      <c r="C19" s="101" t="s">
        <v>3933</v>
      </c>
      <c r="D19" s="101" t="s">
        <v>3934</v>
      </c>
      <c r="E19" s="706" t="s">
        <v>3935</v>
      </c>
      <c r="F19" s="101" t="s">
        <v>191</v>
      </c>
      <c r="G19" s="508" t="s">
        <v>1089</v>
      </c>
      <c r="H19" s="705" t="s">
        <v>32</v>
      </c>
      <c r="I19" s="140" t="s">
        <v>6</v>
      </c>
      <c r="J19" s="101" t="s">
        <v>3936</v>
      </c>
      <c r="K19" s="37">
        <v>50000</v>
      </c>
      <c r="L19" s="37">
        <v>31500</v>
      </c>
      <c r="M19" s="37" t="s">
        <v>3867</v>
      </c>
      <c r="N19" s="101">
        <v>35000</v>
      </c>
      <c r="O19" s="37">
        <v>20</v>
      </c>
      <c r="P19" s="101">
        <v>35000</v>
      </c>
      <c r="Q19" s="37" t="s">
        <v>3868</v>
      </c>
      <c r="R19" s="37">
        <v>20</v>
      </c>
      <c r="S19" s="507" t="s">
        <v>3937</v>
      </c>
      <c r="T19" s="507" t="s">
        <v>3938</v>
      </c>
      <c r="U19" s="507" t="s">
        <v>3939</v>
      </c>
    </row>
    <row r="20" spans="1:21" ht="78.75">
      <c r="A20" s="37">
        <v>12</v>
      </c>
      <c r="B20" s="37"/>
      <c r="C20" s="101" t="s">
        <v>3940</v>
      </c>
      <c r="D20" s="101" t="s">
        <v>3941</v>
      </c>
      <c r="E20" s="706" t="s">
        <v>3942</v>
      </c>
      <c r="F20" s="101" t="s">
        <v>191</v>
      </c>
      <c r="G20" s="508" t="s">
        <v>1089</v>
      </c>
      <c r="H20" s="705" t="s">
        <v>32</v>
      </c>
      <c r="I20" s="140" t="s">
        <v>6</v>
      </c>
      <c r="J20" s="101" t="s">
        <v>3943</v>
      </c>
      <c r="K20" s="37">
        <v>60000</v>
      </c>
      <c r="L20" s="37">
        <v>37800</v>
      </c>
      <c r="M20" s="37" t="s">
        <v>3867</v>
      </c>
      <c r="N20" s="101">
        <v>42000</v>
      </c>
      <c r="O20" s="37">
        <v>20</v>
      </c>
      <c r="P20" s="101">
        <v>42000</v>
      </c>
      <c r="Q20" s="37" t="s">
        <v>3868</v>
      </c>
      <c r="R20" s="37">
        <v>20</v>
      </c>
      <c r="S20" s="507" t="s">
        <v>3944</v>
      </c>
      <c r="T20" s="507" t="s">
        <v>3945</v>
      </c>
      <c r="U20" s="507" t="s">
        <v>3946</v>
      </c>
    </row>
    <row r="21" spans="1:21" ht="112.5">
      <c r="A21" s="37">
        <v>13</v>
      </c>
      <c r="B21" s="37"/>
      <c r="C21" s="101" t="s">
        <v>3947</v>
      </c>
      <c r="D21" s="101" t="s">
        <v>3948</v>
      </c>
      <c r="E21" s="706" t="s">
        <v>3949</v>
      </c>
      <c r="F21" s="101" t="s">
        <v>191</v>
      </c>
      <c r="G21" s="508" t="s">
        <v>1089</v>
      </c>
      <c r="H21" s="705" t="s">
        <v>32</v>
      </c>
      <c r="I21" s="140" t="s">
        <v>6</v>
      </c>
      <c r="J21" s="101" t="s">
        <v>3950</v>
      </c>
      <c r="K21" s="37">
        <v>70000</v>
      </c>
      <c r="L21" s="37">
        <v>44100</v>
      </c>
      <c r="M21" s="37" t="s">
        <v>3867</v>
      </c>
      <c r="N21" s="101">
        <v>49000</v>
      </c>
      <c r="O21" s="37">
        <v>20</v>
      </c>
      <c r="P21" s="101">
        <v>49000</v>
      </c>
      <c r="Q21" s="37" t="s">
        <v>3868</v>
      </c>
      <c r="R21" s="37">
        <v>20</v>
      </c>
      <c r="S21" s="699" t="s">
        <v>3951</v>
      </c>
      <c r="T21" s="506" t="s">
        <v>3952</v>
      </c>
      <c r="U21" s="507" t="s">
        <v>3953</v>
      </c>
    </row>
    <row r="22" spans="1:21" ht="67.5">
      <c r="A22" s="37">
        <v>14</v>
      </c>
      <c r="B22" s="37"/>
      <c r="C22" s="101" t="s">
        <v>1164</v>
      </c>
      <c r="D22" s="101" t="s">
        <v>3954</v>
      </c>
      <c r="E22" s="706" t="s">
        <v>3955</v>
      </c>
      <c r="F22" s="101" t="s">
        <v>191</v>
      </c>
      <c r="G22" s="508" t="s">
        <v>1089</v>
      </c>
      <c r="H22" s="705" t="s">
        <v>48</v>
      </c>
      <c r="I22" s="140" t="s">
        <v>6</v>
      </c>
      <c r="J22" s="101" t="s">
        <v>3956</v>
      </c>
      <c r="K22" s="37">
        <v>70000</v>
      </c>
      <c r="L22" s="37">
        <v>44100</v>
      </c>
      <c r="M22" s="37" t="s">
        <v>3867</v>
      </c>
      <c r="N22" s="101">
        <v>49000</v>
      </c>
      <c r="O22" s="37">
        <v>20</v>
      </c>
      <c r="P22" s="101">
        <v>49000</v>
      </c>
      <c r="Q22" s="37" t="s">
        <v>3868</v>
      </c>
      <c r="R22" s="37">
        <v>20</v>
      </c>
      <c r="S22" s="507" t="s">
        <v>3957</v>
      </c>
      <c r="T22" s="507" t="s">
        <v>3958</v>
      </c>
      <c r="U22" s="507" t="s">
        <v>3959</v>
      </c>
    </row>
    <row r="23" spans="1:21" ht="67.5">
      <c r="A23" s="37">
        <v>15</v>
      </c>
      <c r="B23" s="37"/>
      <c r="C23" s="101" t="s">
        <v>3960</v>
      </c>
      <c r="D23" s="101" t="s">
        <v>3961</v>
      </c>
      <c r="E23" s="706" t="s">
        <v>3962</v>
      </c>
      <c r="F23" s="101" t="s">
        <v>191</v>
      </c>
      <c r="G23" s="508" t="s">
        <v>1089</v>
      </c>
      <c r="H23" s="705" t="s">
        <v>32</v>
      </c>
      <c r="I23" s="140" t="s">
        <v>6</v>
      </c>
      <c r="J23" s="101" t="s">
        <v>3963</v>
      </c>
      <c r="K23" s="37">
        <v>90000</v>
      </c>
      <c r="L23" s="37">
        <v>56700</v>
      </c>
      <c r="M23" s="37" t="s">
        <v>3867</v>
      </c>
      <c r="N23" s="101">
        <v>63000</v>
      </c>
      <c r="O23" s="37">
        <v>20</v>
      </c>
      <c r="P23" s="101">
        <v>63000</v>
      </c>
      <c r="Q23" s="37" t="s">
        <v>3868</v>
      </c>
      <c r="R23" s="37">
        <v>20</v>
      </c>
      <c r="S23" s="506" t="s">
        <v>3964</v>
      </c>
      <c r="T23" s="506" t="s">
        <v>3965</v>
      </c>
      <c r="U23" s="507" t="s">
        <v>3966</v>
      </c>
    </row>
    <row r="24" spans="1:21" ht="60">
      <c r="A24" s="37">
        <v>16</v>
      </c>
      <c r="B24" s="37"/>
      <c r="C24" s="101" t="s">
        <v>3967</v>
      </c>
      <c r="D24" s="101" t="s">
        <v>3968</v>
      </c>
      <c r="E24" s="706" t="s">
        <v>3969</v>
      </c>
      <c r="F24" s="101" t="s">
        <v>191</v>
      </c>
      <c r="G24" s="101" t="s">
        <v>1089</v>
      </c>
      <c r="H24" s="705" t="s">
        <v>32</v>
      </c>
      <c r="I24" s="140" t="s">
        <v>6</v>
      </c>
      <c r="J24" s="101" t="s">
        <v>3970</v>
      </c>
      <c r="K24" s="37">
        <v>60000</v>
      </c>
      <c r="L24" s="37">
        <v>37800</v>
      </c>
      <c r="M24" s="37" t="s">
        <v>3867</v>
      </c>
      <c r="N24" s="101">
        <v>42000</v>
      </c>
      <c r="O24" s="37">
        <v>20</v>
      </c>
      <c r="P24" s="101">
        <v>42000</v>
      </c>
      <c r="Q24" s="37" t="s">
        <v>3868</v>
      </c>
      <c r="R24" s="37">
        <v>20</v>
      </c>
      <c r="S24" s="506" t="s">
        <v>3971</v>
      </c>
      <c r="T24" s="506" t="s">
        <v>3972</v>
      </c>
      <c r="U24" s="507" t="s">
        <v>3973</v>
      </c>
    </row>
    <row r="25" spans="1:21" ht="33.75">
      <c r="A25" s="37">
        <v>17</v>
      </c>
      <c r="B25" s="37"/>
      <c r="C25" s="101" t="s">
        <v>3974</v>
      </c>
      <c r="D25" s="101" t="s">
        <v>3975</v>
      </c>
      <c r="E25" s="706" t="s">
        <v>3976</v>
      </c>
      <c r="F25" s="101" t="s">
        <v>191</v>
      </c>
      <c r="G25" s="508" t="s">
        <v>1089</v>
      </c>
      <c r="H25" s="705" t="s">
        <v>32</v>
      </c>
      <c r="I25" s="140" t="s">
        <v>6</v>
      </c>
      <c r="J25" s="101" t="s">
        <v>3977</v>
      </c>
      <c r="K25" s="37">
        <v>60000</v>
      </c>
      <c r="L25" s="37">
        <v>37800</v>
      </c>
      <c r="M25" s="37" t="s">
        <v>3867</v>
      </c>
      <c r="N25" s="101">
        <v>42000</v>
      </c>
      <c r="O25" s="37">
        <v>20</v>
      </c>
      <c r="P25" s="101">
        <v>42000</v>
      </c>
      <c r="Q25" s="37" t="s">
        <v>3868</v>
      </c>
      <c r="R25" s="37">
        <v>20</v>
      </c>
      <c r="S25" s="507" t="s">
        <v>3978</v>
      </c>
      <c r="T25" s="507" t="s">
        <v>3979</v>
      </c>
      <c r="U25" s="507" t="s">
        <v>3980</v>
      </c>
    </row>
    <row r="26" spans="1:21" ht="60">
      <c r="A26" s="37">
        <v>18</v>
      </c>
      <c r="B26" s="37"/>
      <c r="C26" s="101" t="s">
        <v>3981</v>
      </c>
      <c r="D26" s="101" t="s">
        <v>3982</v>
      </c>
      <c r="E26" s="706" t="s">
        <v>3901</v>
      </c>
      <c r="F26" s="101" t="s">
        <v>191</v>
      </c>
      <c r="G26" s="508" t="s">
        <v>1089</v>
      </c>
      <c r="H26" s="705" t="s">
        <v>32</v>
      </c>
      <c r="I26" s="140" t="s">
        <v>6</v>
      </c>
      <c r="J26" s="101" t="s">
        <v>3963</v>
      </c>
      <c r="K26" s="37">
        <v>80000</v>
      </c>
      <c r="L26" s="37">
        <v>50400</v>
      </c>
      <c r="M26" s="37" t="s">
        <v>3867</v>
      </c>
      <c r="N26" s="101">
        <v>56000</v>
      </c>
      <c r="O26" s="37">
        <v>20</v>
      </c>
      <c r="P26" s="101">
        <v>56000</v>
      </c>
      <c r="Q26" s="37" t="s">
        <v>3868</v>
      </c>
      <c r="R26" s="37">
        <v>20</v>
      </c>
      <c r="S26" s="506" t="s">
        <v>3983</v>
      </c>
      <c r="T26" s="506" t="s">
        <v>3984</v>
      </c>
      <c r="U26" s="507" t="s">
        <v>3985</v>
      </c>
    </row>
    <row r="27" spans="1:21" ht="67.5">
      <c r="A27" s="37">
        <v>19</v>
      </c>
      <c r="B27" s="37"/>
      <c r="C27" s="101" t="s">
        <v>3986</v>
      </c>
      <c r="D27" s="101" t="s">
        <v>3987</v>
      </c>
      <c r="E27" s="706" t="s">
        <v>3988</v>
      </c>
      <c r="F27" s="101" t="s">
        <v>191</v>
      </c>
      <c r="G27" s="508" t="s">
        <v>1089</v>
      </c>
      <c r="H27" s="705" t="s">
        <v>32</v>
      </c>
      <c r="I27" s="140" t="s">
        <v>6</v>
      </c>
      <c r="J27" s="101" t="s">
        <v>3989</v>
      </c>
      <c r="K27" s="37">
        <v>70000</v>
      </c>
      <c r="L27" s="37">
        <v>44100</v>
      </c>
      <c r="M27" s="37" t="s">
        <v>3867</v>
      </c>
      <c r="N27" s="101">
        <v>49000</v>
      </c>
      <c r="O27" s="37">
        <v>20</v>
      </c>
      <c r="P27" s="101">
        <v>49000</v>
      </c>
      <c r="Q27" s="37" t="s">
        <v>3868</v>
      </c>
      <c r="R27" s="37">
        <v>20</v>
      </c>
      <c r="S27" s="506" t="s">
        <v>3990</v>
      </c>
      <c r="T27" s="506" t="s">
        <v>3991</v>
      </c>
      <c r="U27" s="507" t="s">
        <v>3992</v>
      </c>
    </row>
    <row r="28" spans="1:21" ht="67.5">
      <c r="A28" s="37">
        <v>20</v>
      </c>
      <c r="B28" s="37"/>
      <c r="C28" s="101" t="s">
        <v>3110</v>
      </c>
      <c r="D28" s="101" t="s">
        <v>3993</v>
      </c>
      <c r="E28" s="723" t="s">
        <v>3994</v>
      </c>
      <c r="F28" s="101" t="s">
        <v>191</v>
      </c>
      <c r="G28" s="101" t="s">
        <v>1089</v>
      </c>
      <c r="H28" s="705" t="s">
        <v>32</v>
      </c>
      <c r="I28" s="140" t="s">
        <v>6</v>
      </c>
      <c r="J28" s="101" t="s">
        <v>3995</v>
      </c>
      <c r="K28" s="37">
        <v>70000</v>
      </c>
      <c r="L28" s="37">
        <v>44100</v>
      </c>
      <c r="M28" s="37" t="s">
        <v>3867</v>
      </c>
      <c r="N28" s="101">
        <v>49000</v>
      </c>
      <c r="O28" s="37">
        <v>20</v>
      </c>
      <c r="P28" s="101">
        <v>49000</v>
      </c>
      <c r="Q28" s="37" t="s">
        <v>3868</v>
      </c>
      <c r="R28" s="37">
        <v>20</v>
      </c>
      <c r="S28" s="507" t="s">
        <v>3996</v>
      </c>
      <c r="T28" s="506" t="s">
        <v>3997</v>
      </c>
      <c r="U28" s="507" t="s">
        <v>3998</v>
      </c>
    </row>
    <row r="29" spans="1:21" ht="56.25">
      <c r="A29" s="37">
        <v>21</v>
      </c>
      <c r="B29" s="37"/>
      <c r="C29" s="101" t="s">
        <v>3999</v>
      </c>
      <c r="D29" s="101" t="s">
        <v>4000</v>
      </c>
      <c r="E29" s="706" t="s">
        <v>4001</v>
      </c>
      <c r="F29" s="101" t="s">
        <v>191</v>
      </c>
      <c r="G29" s="508" t="s">
        <v>42</v>
      </c>
      <c r="H29" s="705" t="s">
        <v>48</v>
      </c>
      <c r="I29" s="140" t="s">
        <v>6</v>
      </c>
      <c r="J29" s="101" t="s">
        <v>3882</v>
      </c>
      <c r="K29" s="37">
        <v>100000</v>
      </c>
      <c r="L29" s="37">
        <v>63000</v>
      </c>
      <c r="M29" s="37" t="s">
        <v>3867</v>
      </c>
      <c r="N29" s="101">
        <v>70000</v>
      </c>
      <c r="O29" s="37">
        <v>20</v>
      </c>
      <c r="P29" s="101">
        <v>70000</v>
      </c>
      <c r="Q29" s="37" t="s">
        <v>3868</v>
      </c>
      <c r="R29" s="37">
        <v>20</v>
      </c>
      <c r="S29" s="507" t="s">
        <v>4002</v>
      </c>
      <c r="T29" s="507" t="s">
        <v>4003</v>
      </c>
      <c r="U29" s="507" t="s">
        <v>4004</v>
      </c>
    </row>
    <row r="30" spans="1:21" ht="45">
      <c r="A30" s="37">
        <v>22</v>
      </c>
      <c r="B30" s="37"/>
      <c r="C30" s="101" t="s">
        <v>4005</v>
      </c>
      <c r="D30" s="101" t="s">
        <v>4006</v>
      </c>
      <c r="E30" s="706" t="s">
        <v>4007</v>
      </c>
      <c r="F30" s="101" t="s">
        <v>191</v>
      </c>
      <c r="G30" s="508" t="s">
        <v>1089</v>
      </c>
      <c r="H30" s="705" t="s">
        <v>32</v>
      </c>
      <c r="I30" s="140" t="s">
        <v>5</v>
      </c>
      <c r="J30" s="101" t="s">
        <v>4008</v>
      </c>
      <c r="K30" s="37">
        <v>70000</v>
      </c>
      <c r="L30" s="37">
        <v>44100</v>
      </c>
      <c r="M30" s="37" t="s">
        <v>3867</v>
      </c>
      <c r="N30" s="101">
        <v>49000</v>
      </c>
      <c r="O30" s="37">
        <v>20</v>
      </c>
      <c r="P30" s="101">
        <v>49000</v>
      </c>
      <c r="Q30" s="37" t="s">
        <v>3868</v>
      </c>
      <c r="R30" s="37">
        <v>20</v>
      </c>
      <c r="S30" s="506" t="s">
        <v>4009</v>
      </c>
      <c r="T30" s="506" t="s">
        <v>4010</v>
      </c>
      <c r="U30" s="507" t="s">
        <v>4011</v>
      </c>
    </row>
    <row r="31" spans="1:21" ht="67.5">
      <c r="A31" s="37">
        <v>23</v>
      </c>
      <c r="B31" s="37"/>
      <c r="C31" s="101" t="s">
        <v>4012</v>
      </c>
      <c r="D31" s="101" t="s">
        <v>4013</v>
      </c>
      <c r="E31" s="706" t="s">
        <v>4014</v>
      </c>
      <c r="F31" s="101" t="s">
        <v>191</v>
      </c>
      <c r="G31" s="508" t="s">
        <v>1089</v>
      </c>
      <c r="H31" s="705" t="s">
        <v>32</v>
      </c>
      <c r="I31" s="140" t="s">
        <v>5</v>
      </c>
      <c r="J31" s="101" t="s">
        <v>4015</v>
      </c>
      <c r="K31" s="37">
        <v>70000</v>
      </c>
      <c r="L31" s="37">
        <v>44100</v>
      </c>
      <c r="M31" s="37" t="s">
        <v>3867</v>
      </c>
      <c r="N31" s="101">
        <v>49000</v>
      </c>
      <c r="O31" s="37">
        <v>20</v>
      </c>
      <c r="P31" s="101">
        <v>49000</v>
      </c>
      <c r="Q31" s="37" t="s">
        <v>3868</v>
      </c>
      <c r="R31" s="37">
        <v>20</v>
      </c>
      <c r="S31" s="507" t="s">
        <v>4016</v>
      </c>
      <c r="T31" s="507" t="s">
        <v>4017</v>
      </c>
      <c r="U31" s="507" t="s">
        <v>4018</v>
      </c>
    </row>
    <row r="32" spans="1:21" ht="45">
      <c r="A32" s="37">
        <v>24</v>
      </c>
      <c r="B32" s="37"/>
      <c r="C32" s="101" t="s">
        <v>4019</v>
      </c>
      <c r="D32" s="101" t="s">
        <v>4020</v>
      </c>
      <c r="E32" s="706" t="s">
        <v>4021</v>
      </c>
      <c r="F32" s="101" t="s">
        <v>191</v>
      </c>
      <c r="G32" s="508" t="s">
        <v>1089</v>
      </c>
      <c r="H32" s="705" t="s">
        <v>48</v>
      </c>
      <c r="I32" s="140" t="s">
        <v>6</v>
      </c>
      <c r="J32" s="101" t="s">
        <v>3875</v>
      </c>
      <c r="K32" s="37">
        <v>50000</v>
      </c>
      <c r="L32" s="37">
        <v>31500</v>
      </c>
      <c r="M32" s="37" t="s">
        <v>3867</v>
      </c>
      <c r="N32" s="101">
        <v>35000</v>
      </c>
      <c r="O32" s="37">
        <v>20</v>
      </c>
      <c r="P32" s="101">
        <v>35000</v>
      </c>
      <c r="Q32" s="37" t="s">
        <v>3868</v>
      </c>
      <c r="R32" s="37">
        <v>20</v>
      </c>
      <c r="S32" s="507" t="s">
        <v>4022</v>
      </c>
      <c r="T32" s="507" t="s">
        <v>4023</v>
      </c>
      <c r="U32" s="507" t="s">
        <v>4024</v>
      </c>
    </row>
    <row r="33" spans="1:21" ht="60">
      <c r="A33" s="37">
        <v>25</v>
      </c>
      <c r="B33" s="37"/>
      <c r="C33" s="101" t="s">
        <v>4025</v>
      </c>
      <c r="D33" s="101" t="s">
        <v>4026</v>
      </c>
      <c r="E33" s="706" t="s">
        <v>4027</v>
      </c>
      <c r="F33" s="101" t="s">
        <v>191</v>
      </c>
      <c r="G33" s="508" t="s">
        <v>1089</v>
      </c>
      <c r="H33" s="705" t="s">
        <v>48</v>
      </c>
      <c r="I33" s="140" t="s">
        <v>6</v>
      </c>
      <c r="J33" s="101" t="s">
        <v>4028</v>
      </c>
      <c r="K33" s="37">
        <v>50000</v>
      </c>
      <c r="L33" s="37">
        <v>31500</v>
      </c>
      <c r="M33" s="37" t="s">
        <v>3867</v>
      </c>
      <c r="N33" s="101">
        <v>35000</v>
      </c>
      <c r="O33" s="37">
        <v>20</v>
      </c>
      <c r="P33" s="101">
        <v>35000</v>
      </c>
      <c r="Q33" s="37" t="s">
        <v>3868</v>
      </c>
      <c r="R33" s="37">
        <v>20</v>
      </c>
      <c r="S33" s="507" t="s">
        <v>4029</v>
      </c>
      <c r="T33" s="507" t="s">
        <v>4030</v>
      </c>
      <c r="U33" s="507" t="s">
        <v>4031</v>
      </c>
    </row>
    <row r="34" spans="1:21" ht="78.75">
      <c r="A34" s="37">
        <v>26</v>
      </c>
      <c r="B34" s="37"/>
      <c r="C34" s="101" t="s">
        <v>4032</v>
      </c>
      <c r="D34" s="101" t="s">
        <v>1595</v>
      </c>
      <c r="E34" s="706" t="s">
        <v>4033</v>
      </c>
      <c r="F34" s="101" t="s">
        <v>191</v>
      </c>
      <c r="G34" s="508" t="s">
        <v>1089</v>
      </c>
      <c r="H34" s="705" t="s">
        <v>32</v>
      </c>
      <c r="I34" s="140" t="s">
        <v>6</v>
      </c>
      <c r="J34" s="101" t="s">
        <v>4034</v>
      </c>
      <c r="K34" s="37">
        <v>80000</v>
      </c>
      <c r="L34" s="37">
        <v>50400</v>
      </c>
      <c r="M34" s="37" t="s">
        <v>3867</v>
      </c>
      <c r="N34" s="101">
        <v>56000</v>
      </c>
      <c r="O34" s="37">
        <v>20</v>
      </c>
      <c r="P34" s="101">
        <v>56000</v>
      </c>
      <c r="Q34" s="37" t="s">
        <v>3868</v>
      </c>
      <c r="R34" s="37">
        <v>20</v>
      </c>
      <c r="S34" s="506" t="s">
        <v>4035</v>
      </c>
      <c r="T34" s="506" t="s">
        <v>4036</v>
      </c>
      <c r="U34" s="507" t="s">
        <v>4037</v>
      </c>
    </row>
    <row r="35" spans="1:21" ht="33.75">
      <c r="A35" s="37">
        <v>27</v>
      </c>
      <c r="B35" s="37"/>
      <c r="C35" s="101" t="s">
        <v>4038</v>
      </c>
      <c r="D35" s="101" t="s">
        <v>4039</v>
      </c>
      <c r="E35" s="723" t="s">
        <v>4040</v>
      </c>
      <c r="F35" s="101" t="s">
        <v>191</v>
      </c>
      <c r="G35" s="101" t="s">
        <v>1089</v>
      </c>
      <c r="H35" s="705" t="s">
        <v>32</v>
      </c>
      <c r="I35" s="140" t="s">
        <v>6</v>
      </c>
      <c r="J35" s="101" t="s">
        <v>4041</v>
      </c>
      <c r="K35" s="37">
        <v>60000</v>
      </c>
      <c r="L35" s="37">
        <v>37800</v>
      </c>
      <c r="M35" s="37" t="s">
        <v>3867</v>
      </c>
      <c r="N35" s="101">
        <v>42000</v>
      </c>
      <c r="O35" s="37">
        <v>20</v>
      </c>
      <c r="P35" s="101">
        <v>42000</v>
      </c>
      <c r="Q35" s="37" t="s">
        <v>3868</v>
      </c>
      <c r="R35" s="37">
        <v>20</v>
      </c>
      <c r="S35" s="506" t="s">
        <v>4042</v>
      </c>
      <c r="T35" s="506" t="s">
        <v>4043</v>
      </c>
      <c r="U35" s="507" t="s">
        <v>4044</v>
      </c>
    </row>
    <row r="36" spans="1:21" ht="90">
      <c r="A36" s="37">
        <v>28</v>
      </c>
      <c r="B36" s="37"/>
      <c r="C36" s="101" t="s">
        <v>4045</v>
      </c>
      <c r="D36" s="101" t="s">
        <v>4046</v>
      </c>
      <c r="E36" s="706" t="s">
        <v>4047</v>
      </c>
      <c r="F36" s="101" t="s">
        <v>191</v>
      </c>
      <c r="G36" s="508" t="s">
        <v>1089</v>
      </c>
      <c r="H36" s="705" t="s">
        <v>32</v>
      </c>
      <c r="I36" s="140" t="s">
        <v>5</v>
      </c>
      <c r="J36" s="101" t="s">
        <v>4048</v>
      </c>
      <c r="K36" s="37">
        <v>50000</v>
      </c>
      <c r="L36" s="37">
        <v>31500</v>
      </c>
      <c r="M36" s="37" t="s">
        <v>3867</v>
      </c>
      <c r="N36" s="101">
        <v>35000</v>
      </c>
      <c r="O36" s="37">
        <v>20</v>
      </c>
      <c r="P36" s="101">
        <v>35000</v>
      </c>
      <c r="Q36" s="37" t="s">
        <v>3868</v>
      </c>
      <c r="R36" s="37">
        <v>20</v>
      </c>
      <c r="S36" s="507" t="s">
        <v>4049</v>
      </c>
      <c r="T36" s="507" t="s">
        <v>4050</v>
      </c>
      <c r="U36" s="507" t="s">
        <v>4051</v>
      </c>
    </row>
    <row r="37" spans="1:21" ht="78.75">
      <c r="A37" s="37">
        <v>29</v>
      </c>
      <c r="B37" s="37"/>
      <c r="C37" s="101" t="s">
        <v>4052</v>
      </c>
      <c r="D37" s="101" t="s">
        <v>4053</v>
      </c>
      <c r="E37" s="706" t="s">
        <v>3942</v>
      </c>
      <c r="F37" s="101" t="s">
        <v>191</v>
      </c>
      <c r="G37" s="508" t="s">
        <v>1089</v>
      </c>
      <c r="H37" s="705" t="s">
        <v>32</v>
      </c>
      <c r="I37" s="140" t="s">
        <v>6</v>
      </c>
      <c r="J37" s="101" t="s">
        <v>3970</v>
      </c>
      <c r="K37" s="37">
        <v>60000</v>
      </c>
      <c r="L37" s="37">
        <v>37800</v>
      </c>
      <c r="M37" s="37" t="s">
        <v>3867</v>
      </c>
      <c r="N37" s="101">
        <v>42000</v>
      </c>
      <c r="O37" s="37">
        <v>20</v>
      </c>
      <c r="P37" s="101">
        <v>42000</v>
      </c>
      <c r="Q37" s="37" t="s">
        <v>3868</v>
      </c>
      <c r="R37" s="37">
        <v>20</v>
      </c>
      <c r="S37" s="507" t="s">
        <v>4054</v>
      </c>
      <c r="T37" s="507" t="s">
        <v>4055</v>
      </c>
      <c r="U37" s="507" t="s">
        <v>4056</v>
      </c>
    </row>
    <row r="38" spans="1:21" ht="45">
      <c r="A38" s="37">
        <v>30</v>
      </c>
      <c r="B38" s="37"/>
      <c r="C38" s="101" t="s">
        <v>4057</v>
      </c>
      <c r="D38" s="101" t="s">
        <v>4058</v>
      </c>
      <c r="E38" s="706" t="s">
        <v>3901</v>
      </c>
      <c r="F38" s="101" t="s">
        <v>191</v>
      </c>
      <c r="G38" s="508" t="s">
        <v>1089</v>
      </c>
      <c r="H38" s="705" t="s">
        <v>48</v>
      </c>
      <c r="I38" s="140" t="s">
        <v>6</v>
      </c>
      <c r="J38" s="101" t="s">
        <v>3977</v>
      </c>
      <c r="K38" s="37">
        <v>100000</v>
      </c>
      <c r="L38" s="37">
        <v>63000</v>
      </c>
      <c r="M38" s="37" t="s">
        <v>3867</v>
      </c>
      <c r="N38" s="101">
        <v>70000</v>
      </c>
      <c r="O38" s="37">
        <v>20</v>
      </c>
      <c r="P38" s="101">
        <v>70000</v>
      </c>
      <c r="Q38" s="37" t="s">
        <v>3868</v>
      </c>
      <c r="R38" s="37">
        <v>20</v>
      </c>
      <c r="S38" s="101">
        <v>3476069924</v>
      </c>
      <c r="T38" s="506" t="s">
        <v>4059</v>
      </c>
      <c r="U38" s="507" t="s">
        <v>4060</v>
      </c>
    </row>
    <row r="39" spans="1:21" ht="67.5">
      <c r="A39" s="37">
        <v>31</v>
      </c>
      <c r="B39" s="37"/>
      <c r="C39" s="101" t="s">
        <v>4061</v>
      </c>
      <c r="D39" s="101" t="s">
        <v>4062</v>
      </c>
      <c r="E39" s="706" t="s">
        <v>4063</v>
      </c>
      <c r="F39" s="101" t="s">
        <v>191</v>
      </c>
      <c r="G39" s="508" t="s">
        <v>1089</v>
      </c>
      <c r="H39" s="705" t="s">
        <v>32</v>
      </c>
      <c r="I39" s="140" t="s">
        <v>6</v>
      </c>
      <c r="J39" s="101" t="s">
        <v>1386</v>
      </c>
      <c r="K39" s="37">
        <v>100000</v>
      </c>
      <c r="L39" s="37">
        <v>63000</v>
      </c>
      <c r="M39" s="37" t="s">
        <v>3867</v>
      </c>
      <c r="N39" s="101">
        <v>70000</v>
      </c>
      <c r="O39" s="37">
        <v>20</v>
      </c>
      <c r="P39" s="101">
        <v>70000</v>
      </c>
      <c r="Q39" s="37" t="s">
        <v>3868</v>
      </c>
      <c r="R39" s="37">
        <v>20</v>
      </c>
      <c r="S39" s="506" t="s">
        <v>4064</v>
      </c>
      <c r="T39" s="506" t="s">
        <v>4065</v>
      </c>
      <c r="U39" s="507" t="s">
        <v>4066</v>
      </c>
    </row>
    <row r="40" spans="1:21" ht="56.25">
      <c r="A40" s="37">
        <v>32</v>
      </c>
      <c r="B40" s="37"/>
      <c r="C40" s="101" t="s">
        <v>4067</v>
      </c>
      <c r="D40" s="101" t="s">
        <v>4068</v>
      </c>
      <c r="E40" s="706" t="s">
        <v>4069</v>
      </c>
      <c r="F40" s="101" t="s">
        <v>191</v>
      </c>
      <c r="G40" s="101" t="s">
        <v>1089</v>
      </c>
      <c r="H40" s="705" t="s">
        <v>32</v>
      </c>
      <c r="I40" s="140" t="s">
        <v>6</v>
      </c>
      <c r="J40" s="101" t="s">
        <v>3916</v>
      </c>
      <c r="K40" s="37">
        <v>80000</v>
      </c>
      <c r="L40" s="37">
        <v>50400</v>
      </c>
      <c r="M40" s="37" t="s">
        <v>3867</v>
      </c>
      <c r="N40" s="101">
        <v>56000</v>
      </c>
      <c r="O40" s="37">
        <v>20</v>
      </c>
      <c r="P40" s="101">
        <v>56000</v>
      </c>
      <c r="Q40" s="37" t="s">
        <v>3868</v>
      </c>
      <c r="R40" s="37">
        <v>20</v>
      </c>
      <c r="S40" s="506" t="s">
        <v>4070</v>
      </c>
      <c r="T40" s="506" t="s">
        <v>4071</v>
      </c>
      <c r="U40" s="507" t="s">
        <v>4072</v>
      </c>
    </row>
    <row r="41" spans="1:21" ht="78.75">
      <c r="A41" s="37">
        <v>33</v>
      </c>
      <c r="B41" s="37"/>
      <c r="C41" s="101" t="s">
        <v>4073</v>
      </c>
      <c r="D41" s="101" t="s">
        <v>4074</v>
      </c>
      <c r="E41" s="706" t="s">
        <v>3942</v>
      </c>
      <c r="F41" s="101" t="s">
        <v>191</v>
      </c>
      <c r="G41" s="508" t="s">
        <v>1089</v>
      </c>
      <c r="H41" s="705" t="s">
        <v>32</v>
      </c>
      <c r="I41" s="140" t="s">
        <v>6</v>
      </c>
      <c r="J41" s="101" t="s">
        <v>3970</v>
      </c>
      <c r="K41" s="37">
        <v>70000</v>
      </c>
      <c r="L41" s="37">
        <v>44100</v>
      </c>
      <c r="M41" s="37" t="s">
        <v>3867</v>
      </c>
      <c r="N41" s="101">
        <v>49000</v>
      </c>
      <c r="O41" s="37">
        <v>20</v>
      </c>
      <c r="P41" s="101">
        <v>49000</v>
      </c>
      <c r="Q41" s="37" t="s">
        <v>3868</v>
      </c>
      <c r="R41" s="37">
        <v>20</v>
      </c>
      <c r="S41" s="507" t="s">
        <v>4075</v>
      </c>
      <c r="T41" s="507" t="s">
        <v>4076</v>
      </c>
      <c r="U41" s="507" t="s">
        <v>4077</v>
      </c>
    </row>
    <row r="42" spans="1:21" ht="101.25">
      <c r="A42" s="37">
        <v>34</v>
      </c>
      <c r="B42" s="37"/>
      <c r="C42" s="101" t="s">
        <v>4078</v>
      </c>
      <c r="D42" s="101" t="s">
        <v>1202</v>
      </c>
      <c r="E42" s="706" t="s">
        <v>4079</v>
      </c>
      <c r="F42" s="101" t="s">
        <v>191</v>
      </c>
      <c r="G42" s="508" t="s">
        <v>1089</v>
      </c>
      <c r="H42" s="705" t="s">
        <v>32</v>
      </c>
      <c r="I42" s="140" t="s">
        <v>6</v>
      </c>
      <c r="J42" s="101" t="s">
        <v>4080</v>
      </c>
      <c r="K42" s="37">
        <v>80000</v>
      </c>
      <c r="L42" s="37">
        <v>50400</v>
      </c>
      <c r="M42" s="37" t="s">
        <v>3867</v>
      </c>
      <c r="N42" s="101">
        <v>56000</v>
      </c>
      <c r="O42" s="37">
        <v>20</v>
      </c>
      <c r="P42" s="101">
        <v>56000</v>
      </c>
      <c r="Q42" s="37" t="s">
        <v>3868</v>
      </c>
      <c r="R42" s="37">
        <v>20</v>
      </c>
      <c r="S42" s="507" t="s">
        <v>4081</v>
      </c>
      <c r="T42" s="506" t="s">
        <v>4082</v>
      </c>
      <c r="U42" s="507" t="s">
        <v>4083</v>
      </c>
    </row>
    <row r="43" spans="1:21" ht="67.5">
      <c r="A43" s="37">
        <v>35</v>
      </c>
      <c r="B43" s="37"/>
      <c r="C43" s="101" t="s">
        <v>4084</v>
      </c>
      <c r="D43" s="101" t="s">
        <v>4085</v>
      </c>
      <c r="E43" s="706" t="s">
        <v>4086</v>
      </c>
      <c r="F43" s="101" t="s">
        <v>191</v>
      </c>
      <c r="G43" s="508" t="s">
        <v>1089</v>
      </c>
      <c r="H43" s="705" t="s">
        <v>32</v>
      </c>
      <c r="I43" s="140" t="s">
        <v>6</v>
      </c>
      <c r="J43" s="101" t="s">
        <v>4087</v>
      </c>
      <c r="K43" s="37">
        <v>70000</v>
      </c>
      <c r="L43" s="37">
        <v>44100</v>
      </c>
      <c r="M43" s="37" t="s">
        <v>3867</v>
      </c>
      <c r="N43" s="101">
        <v>49000</v>
      </c>
      <c r="O43" s="37">
        <v>20</v>
      </c>
      <c r="P43" s="101">
        <v>49000</v>
      </c>
      <c r="Q43" s="37" t="s">
        <v>3868</v>
      </c>
      <c r="R43" s="37">
        <v>20</v>
      </c>
      <c r="S43" s="507" t="s">
        <v>4088</v>
      </c>
      <c r="T43" s="507" t="s">
        <v>4089</v>
      </c>
      <c r="U43" s="507" t="s">
        <v>4090</v>
      </c>
    </row>
    <row r="44" spans="1:21" ht="56.25">
      <c r="A44" s="37">
        <v>36</v>
      </c>
      <c r="B44" s="37"/>
      <c r="C44" s="101" t="s">
        <v>4091</v>
      </c>
      <c r="D44" s="101" t="s">
        <v>4092</v>
      </c>
      <c r="E44" s="706" t="s">
        <v>4093</v>
      </c>
      <c r="F44" s="101" t="s">
        <v>191</v>
      </c>
      <c r="G44" s="508" t="s">
        <v>1089</v>
      </c>
      <c r="H44" s="705" t="s">
        <v>32</v>
      </c>
      <c r="I44" s="140" t="s">
        <v>6</v>
      </c>
      <c r="J44" s="101" t="s">
        <v>4094</v>
      </c>
      <c r="K44" s="37">
        <v>50000</v>
      </c>
      <c r="L44" s="37">
        <v>31500</v>
      </c>
      <c r="M44" s="37" t="s">
        <v>3867</v>
      </c>
      <c r="N44" s="101">
        <v>35000</v>
      </c>
      <c r="O44" s="37">
        <v>20</v>
      </c>
      <c r="P44" s="101">
        <v>35000</v>
      </c>
      <c r="Q44" s="37" t="s">
        <v>3868</v>
      </c>
      <c r="R44" s="37">
        <v>20</v>
      </c>
      <c r="S44" s="101">
        <v>51101742177</v>
      </c>
      <c r="T44" s="506" t="s">
        <v>4095</v>
      </c>
      <c r="U44" s="507" t="s">
        <v>4096</v>
      </c>
    </row>
    <row r="45" spans="1:21" ht="90">
      <c r="A45" s="37">
        <v>37</v>
      </c>
      <c r="B45" s="37"/>
      <c r="C45" s="101" t="s">
        <v>4097</v>
      </c>
      <c r="D45" s="101" t="s">
        <v>4098</v>
      </c>
      <c r="E45" s="706" t="s">
        <v>4099</v>
      </c>
      <c r="F45" s="101" t="s">
        <v>191</v>
      </c>
      <c r="G45" s="508" t="s">
        <v>1089</v>
      </c>
      <c r="H45" s="705" t="s">
        <v>48</v>
      </c>
      <c r="I45" s="140" t="s">
        <v>6</v>
      </c>
      <c r="J45" s="101" t="s">
        <v>4100</v>
      </c>
      <c r="K45" s="37">
        <v>60000</v>
      </c>
      <c r="L45" s="37">
        <v>37800</v>
      </c>
      <c r="M45" s="37" t="s">
        <v>3867</v>
      </c>
      <c r="N45" s="101">
        <v>42000</v>
      </c>
      <c r="O45" s="37">
        <v>20</v>
      </c>
      <c r="P45" s="101">
        <v>42000</v>
      </c>
      <c r="Q45" s="37" t="s">
        <v>3868</v>
      </c>
      <c r="R45" s="37">
        <v>20</v>
      </c>
      <c r="S45" s="507" t="s">
        <v>4101</v>
      </c>
      <c r="T45" s="507" t="s">
        <v>4102</v>
      </c>
      <c r="U45" s="507" t="s">
        <v>4103</v>
      </c>
    </row>
    <row r="46" spans="1:21" ht="56.25">
      <c r="A46" s="37">
        <v>38</v>
      </c>
      <c r="B46" s="37"/>
      <c r="C46" s="101" t="s">
        <v>4104</v>
      </c>
      <c r="D46" s="101" t="s">
        <v>4105</v>
      </c>
      <c r="E46" s="706" t="s">
        <v>4106</v>
      </c>
      <c r="F46" s="101" t="s">
        <v>191</v>
      </c>
      <c r="G46" s="508" t="s">
        <v>1089</v>
      </c>
      <c r="H46" s="705" t="s">
        <v>32</v>
      </c>
      <c r="I46" s="140" t="s">
        <v>6</v>
      </c>
      <c r="J46" s="101" t="s">
        <v>4107</v>
      </c>
      <c r="K46" s="37">
        <v>80000</v>
      </c>
      <c r="L46" s="37">
        <v>50400</v>
      </c>
      <c r="M46" s="37" t="s">
        <v>3867</v>
      </c>
      <c r="N46" s="101">
        <v>56000</v>
      </c>
      <c r="O46" s="37">
        <v>20</v>
      </c>
      <c r="P46" s="101">
        <v>56000</v>
      </c>
      <c r="Q46" s="37" t="s">
        <v>3868</v>
      </c>
      <c r="R46" s="37">
        <v>20</v>
      </c>
      <c r="S46" s="101">
        <v>61253746228</v>
      </c>
      <c r="T46" s="506" t="s">
        <v>4108</v>
      </c>
      <c r="U46" s="507" t="s">
        <v>4109</v>
      </c>
    </row>
    <row r="47" spans="1:21" ht="90">
      <c r="A47" s="37">
        <v>39</v>
      </c>
      <c r="B47" s="37"/>
      <c r="C47" s="101" t="s">
        <v>4110</v>
      </c>
      <c r="D47" s="101" t="s">
        <v>4111</v>
      </c>
      <c r="E47" s="706" t="s">
        <v>4112</v>
      </c>
      <c r="F47" s="101" t="s">
        <v>191</v>
      </c>
      <c r="G47" s="508" t="s">
        <v>1089</v>
      </c>
      <c r="H47" s="705" t="s">
        <v>32</v>
      </c>
      <c r="I47" s="140" t="s">
        <v>6</v>
      </c>
      <c r="J47" s="101" t="s">
        <v>3875</v>
      </c>
      <c r="K47" s="37">
        <v>80000</v>
      </c>
      <c r="L47" s="37">
        <v>50400</v>
      </c>
      <c r="M47" s="37" t="s">
        <v>3867</v>
      </c>
      <c r="N47" s="101">
        <v>56000</v>
      </c>
      <c r="O47" s="37">
        <v>20</v>
      </c>
      <c r="P47" s="101">
        <v>56000</v>
      </c>
      <c r="Q47" s="37" t="s">
        <v>3868</v>
      </c>
      <c r="R47" s="37">
        <v>20</v>
      </c>
      <c r="S47" s="507" t="s">
        <v>4113</v>
      </c>
      <c r="T47" s="507" t="s">
        <v>4114</v>
      </c>
      <c r="U47" s="507" t="s">
        <v>4115</v>
      </c>
    </row>
    <row r="48" spans="1:21" ht="45">
      <c r="A48" s="37">
        <v>40</v>
      </c>
      <c r="B48" s="37"/>
      <c r="C48" s="101" t="s">
        <v>4116</v>
      </c>
      <c r="D48" s="101" t="s">
        <v>4117</v>
      </c>
      <c r="E48" s="706" t="s">
        <v>4118</v>
      </c>
      <c r="F48" s="101" t="s">
        <v>191</v>
      </c>
      <c r="G48" s="508" t="s">
        <v>1089</v>
      </c>
      <c r="H48" s="705" t="s">
        <v>48</v>
      </c>
      <c r="I48" s="140" t="s">
        <v>6</v>
      </c>
      <c r="J48" s="101" t="s">
        <v>4119</v>
      </c>
      <c r="K48" s="37">
        <v>60000</v>
      </c>
      <c r="L48" s="37">
        <v>37800</v>
      </c>
      <c r="M48" s="37" t="s">
        <v>3867</v>
      </c>
      <c r="N48" s="101">
        <v>42000</v>
      </c>
      <c r="O48" s="37">
        <v>20</v>
      </c>
      <c r="P48" s="101">
        <v>42000</v>
      </c>
      <c r="Q48" s="37" t="s">
        <v>3868</v>
      </c>
      <c r="R48" s="37">
        <v>20</v>
      </c>
      <c r="S48" s="506" t="s">
        <v>4120</v>
      </c>
      <c r="T48" s="506" t="s">
        <v>4121</v>
      </c>
      <c r="U48" s="507" t="s">
        <v>4122</v>
      </c>
    </row>
    <row r="49" spans="1:21" ht="30">
      <c r="A49" s="37">
        <v>41</v>
      </c>
      <c r="B49" s="37"/>
      <c r="C49" s="101" t="s">
        <v>4123</v>
      </c>
      <c r="D49" s="101" t="s">
        <v>4124</v>
      </c>
      <c r="E49" s="724" t="s">
        <v>4125</v>
      </c>
      <c r="F49" s="101" t="s">
        <v>191</v>
      </c>
      <c r="G49" s="508" t="s">
        <v>1089</v>
      </c>
      <c r="H49" s="705" t="s">
        <v>48</v>
      </c>
      <c r="I49" s="140" t="s">
        <v>6</v>
      </c>
      <c r="J49" s="101" t="s">
        <v>4126</v>
      </c>
      <c r="K49" s="37">
        <v>50000</v>
      </c>
      <c r="L49" s="37">
        <v>31500</v>
      </c>
      <c r="M49" s="37" t="s">
        <v>3867</v>
      </c>
      <c r="N49" s="101">
        <v>35000</v>
      </c>
      <c r="O49" s="37">
        <v>20</v>
      </c>
      <c r="P49" s="101">
        <v>35000</v>
      </c>
      <c r="Q49" s="37" t="s">
        <v>3868</v>
      </c>
      <c r="R49" s="37">
        <v>20</v>
      </c>
      <c r="S49" s="507" t="s">
        <v>4127</v>
      </c>
      <c r="T49" s="507" t="s">
        <v>4128</v>
      </c>
      <c r="U49" s="507" t="s">
        <v>4129</v>
      </c>
    </row>
    <row r="50" spans="1:21" ht="45">
      <c r="A50" s="37">
        <v>42</v>
      </c>
      <c r="B50" s="37"/>
      <c r="C50" s="101" t="s">
        <v>4130</v>
      </c>
      <c r="D50" s="101" t="s">
        <v>4131</v>
      </c>
      <c r="E50" s="706" t="s">
        <v>4132</v>
      </c>
      <c r="F50" s="101" t="s">
        <v>191</v>
      </c>
      <c r="G50" s="508" t="s">
        <v>1089</v>
      </c>
      <c r="H50" s="705" t="s">
        <v>32</v>
      </c>
      <c r="I50" s="140" t="s">
        <v>6</v>
      </c>
      <c r="J50" s="101" t="s">
        <v>4133</v>
      </c>
      <c r="K50" s="37">
        <v>80000</v>
      </c>
      <c r="L50" s="37">
        <v>50400</v>
      </c>
      <c r="M50" s="37" t="s">
        <v>3867</v>
      </c>
      <c r="N50" s="101">
        <v>56000</v>
      </c>
      <c r="O50" s="37">
        <v>20</v>
      </c>
      <c r="P50" s="101">
        <v>56000</v>
      </c>
      <c r="Q50" s="37" t="s">
        <v>3868</v>
      </c>
      <c r="R50" s="37">
        <v>20</v>
      </c>
      <c r="S50" s="507" t="s">
        <v>4134</v>
      </c>
      <c r="T50" s="507" t="s">
        <v>4135</v>
      </c>
      <c r="U50" s="507" t="s">
        <v>4136</v>
      </c>
    </row>
    <row r="51" spans="1:21" ht="78.75">
      <c r="A51" s="37">
        <v>43</v>
      </c>
      <c r="B51" s="37"/>
      <c r="C51" s="101" t="s">
        <v>4137</v>
      </c>
      <c r="D51" s="101" t="s">
        <v>4138</v>
      </c>
      <c r="E51" s="706" t="s">
        <v>4139</v>
      </c>
      <c r="F51" s="101" t="s">
        <v>191</v>
      </c>
      <c r="G51" s="508" t="s">
        <v>1089</v>
      </c>
      <c r="H51" s="705" t="s">
        <v>48</v>
      </c>
      <c r="I51" s="140" t="s">
        <v>6</v>
      </c>
      <c r="J51" s="101" t="s">
        <v>4140</v>
      </c>
      <c r="K51" s="37">
        <v>70000</v>
      </c>
      <c r="L51" s="37">
        <v>44100</v>
      </c>
      <c r="M51" s="37" t="s">
        <v>3867</v>
      </c>
      <c r="N51" s="101">
        <v>49000</v>
      </c>
      <c r="O51" s="37">
        <v>20</v>
      </c>
      <c r="P51" s="101">
        <v>49000</v>
      </c>
      <c r="Q51" s="37" t="s">
        <v>3868</v>
      </c>
      <c r="R51" s="37">
        <v>20</v>
      </c>
      <c r="S51" s="506" t="s">
        <v>4141</v>
      </c>
      <c r="T51" s="506" t="s">
        <v>4142</v>
      </c>
      <c r="U51" s="507" t="s">
        <v>4143</v>
      </c>
    </row>
    <row r="52" spans="1:21" ht="78.75">
      <c r="A52" s="37">
        <v>44</v>
      </c>
      <c r="B52" s="37"/>
      <c r="C52" s="101" t="s">
        <v>4144</v>
      </c>
      <c r="D52" s="101" t="s">
        <v>1595</v>
      </c>
      <c r="E52" s="706" t="s">
        <v>4139</v>
      </c>
      <c r="F52" s="101" t="s">
        <v>191</v>
      </c>
      <c r="G52" s="101" t="s">
        <v>1089</v>
      </c>
      <c r="H52" s="705" t="s">
        <v>48</v>
      </c>
      <c r="I52" s="140" t="s">
        <v>6</v>
      </c>
      <c r="J52" s="101" t="s">
        <v>4100</v>
      </c>
      <c r="K52" s="37">
        <v>50000</v>
      </c>
      <c r="L52" s="37">
        <v>31500</v>
      </c>
      <c r="M52" s="37" t="s">
        <v>3867</v>
      </c>
      <c r="N52" s="101">
        <v>35000</v>
      </c>
      <c r="O52" s="37">
        <v>20</v>
      </c>
      <c r="P52" s="101">
        <v>35000</v>
      </c>
      <c r="Q52" s="37" t="s">
        <v>3868</v>
      </c>
      <c r="R52" s="37">
        <v>20</v>
      </c>
      <c r="S52" s="506" t="s">
        <v>4145</v>
      </c>
      <c r="T52" s="506" t="s">
        <v>4146</v>
      </c>
      <c r="U52" s="507" t="s">
        <v>4147</v>
      </c>
    </row>
    <row r="53" spans="1:21" ht="78.75">
      <c r="A53" s="37">
        <v>45</v>
      </c>
      <c r="B53" s="37"/>
      <c r="C53" s="101" t="s">
        <v>4148</v>
      </c>
      <c r="D53" s="101" t="s">
        <v>4149</v>
      </c>
      <c r="E53" s="706" t="s">
        <v>4150</v>
      </c>
      <c r="F53" s="101" t="s">
        <v>191</v>
      </c>
      <c r="G53" s="508" t="s">
        <v>1089</v>
      </c>
      <c r="H53" s="705" t="s">
        <v>48</v>
      </c>
      <c r="I53" s="140" t="s">
        <v>6</v>
      </c>
      <c r="J53" s="101" t="s">
        <v>3916</v>
      </c>
      <c r="K53" s="37">
        <v>70000</v>
      </c>
      <c r="L53" s="37">
        <v>44100</v>
      </c>
      <c r="M53" s="37" t="s">
        <v>3867</v>
      </c>
      <c r="N53" s="101">
        <v>49000</v>
      </c>
      <c r="O53" s="37">
        <v>20</v>
      </c>
      <c r="P53" s="101">
        <v>49000</v>
      </c>
      <c r="Q53" s="37" t="s">
        <v>3868</v>
      </c>
      <c r="R53" s="37">
        <v>20</v>
      </c>
      <c r="S53" s="507" t="s">
        <v>4151</v>
      </c>
      <c r="T53" s="507" t="s">
        <v>4152</v>
      </c>
      <c r="U53" s="507" t="s">
        <v>4153</v>
      </c>
    </row>
    <row r="54" spans="1:21" ht="78.75">
      <c r="A54" s="37">
        <v>46</v>
      </c>
      <c r="B54" s="37"/>
      <c r="C54" s="101" t="s">
        <v>1726</v>
      </c>
      <c r="D54" s="101" t="s">
        <v>1653</v>
      </c>
      <c r="E54" s="706" t="s">
        <v>4154</v>
      </c>
      <c r="F54" s="101" t="s">
        <v>191</v>
      </c>
      <c r="G54" s="508" t="s">
        <v>1089</v>
      </c>
      <c r="H54" s="705" t="s">
        <v>48</v>
      </c>
      <c r="I54" s="140" t="s">
        <v>6</v>
      </c>
      <c r="J54" s="101" t="s">
        <v>3929</v>
      </c>
      <c r="K54" s="37">
        <v>60000</v>
      </c>
      <c r="L54" s="37">
        <v>37800</v>
      </c>
      <c r="M54" s="37" t="s">
        <v>3867</v>
      </c>
      <c r="N54" s="101">
        <v>42000</v>
      </c>
      <c r="O54" s="37">
        <v>20</v>
      </c>
      <c r="P54" s="101">
        <v>42000</v>
      </c>
      <c r="Q54" s="37" t="s">
        <v>3868</v>
      </c>
      <c r="R54" s="37">
        <v>20</v>
      </c>
      <c r="S54" s="507" t="s">
        <v>4155</v>
      </c>
      <c r="T54" s="506" t="s">
        <v>4156</v>
      </c>
      <c r="U54" s="507" t="s">
        <v>4157</v>
      </c>
    </row>
    <row r="55" spans="1:21" ht="45">
      <c r="A55" s="37">
        <v>47</v>
      </c>
      <c r="B55" s="37"/>
      <c r="C55" s="101" t="s">
        <v>4158</v>
      </c>
      <c r="D55" s="101" t="s">
        <v>4159</v>
      </c>
      <c r="E55" s="723" t="s">
        <v>3901</v>
      </c>
      <c r="F55" s="101" t="s">
        <v>191</v>
      </c>
      <c r="G55" s="508" t="s">
        <v>1089</v>
      </c>
      <c r="H55" s="705" t="s">
        <v>32</v>
      </c>
      <c r="I55" s="140" t="s">
        <v>6</v>
      </c>
      <c r="J55" s="101" t="s">
        <v>4160</v>
      </c>
      <c r="K55" s="37">
        <v>60000</v>
      </c>
      <c r="L55" s="37">
        <v>37800</v>
      </c>
      <c r="M55" s="37" t="s">
        <v>3867</v>
      </c>
      <c r="N55" s="101">
        <v>42000</v>
      </c>
      <c r="O55" s="37">
        <v>20</v>
      </c>
      <c r="P55" s="101">
        <v>42000</v>
      </c>
      <c r="Q55" s="37" t="s">
        <v>3868</v>
      </c>
      <c r="R55" s="37">
        <v>20</v>
      </c>
      <c r="S55" s="507" t="s">
        <v>4161</v>
      </c>
      <c r="T55" s="507" t="s">
        <v>4162</v>
      </c>
      <c r="U55" s="507" t="s">
        <v>4163</v>
      </c>
    </row>
    <row r="56" spans="1:21" ht="45">
      <c r="A56" s="37">
        <v>48</v>
      </c>
      <c r="B56" s="37"/>
      <c r="C56" s="101" t="s">
        <v>4164</v>
      </c>
      <c r="D56" s="101" t="s">
        <v>4165</v>
      </c>
      <c r="E56" s="706" t="s">
        <v>4166</v>
      </c>
      <c r="F56" s="101" t="s">
        <v>191</v>
      </c>
      <c r="G56" s="508" t="s">
        <v>1089</v>
      </c>
      <c r="H56" s="705" t="s">
        <v>32</v>
      </c>
      <c r="I56" s="140" t="s">
        <v>5</v>
      </c>
      <c r="J56" s="101" t="s">
        <v>4167</v>
      </c>
      <c r="K56" s="37">
        <v>60000</v>
      </c>
      <c r="L56" s="37">
        <v>37800</v>
      </c>
      <c r="M56" s="37" t="s">
        <v>3867</v>
      </c>
      <c r="N56" s="101">
        <v>42000</v>
      </c>
      <c r="O56" s="37">
        <v>20</v>
      </c>
      <c r="P56" s="101">
        <v>42000</v>
      </c>
      <c r="Q56" s="37" t="s">
        <v>3868</v>
      </c>
      <c r="R56" s="37">
        <v>20</v>
      </c>
      <c r="S56" s="506" t="s">
        <v>4168</v>
      </c>
      <c r="T56" s="506" t="s">
        <v>4169</v>
      </c>
      <c r="U56" s="507" t="s">
        <v>4170</v>
      </c>
    </row>
    <row r="57" spans="1:21" ht="67.5">
      <c r="A57" s="37">
        <v>49</v>
      </c>
      <c r="B57" s="37"/>
      <c r="C57" s="101" t="s">
        <v>4171</v>
      </c>
      <c r="D57" s="101" t="s">
        <v>4172</v>
      </c>
      <c r="E57" s="706" t="s">
        <v>4173</v>
      </c>
      <c r="F57" s="101" t="s">
        <v>191</v>
      </c>
      <c r="G57" s="101" t="s">
        <v>1089</v>
      </c>
      <c r="H57" s="705" t="s">
        <v>32</v>
      </c>
      <c r="I57" s="140" t="s">
        <v>6</v>
      </c>
      <c r="J57" s="101" t="s">
        <v>3875</v>
      </c>
      <c r="K57" s="37">
        <v>60000</v>
      </c>
      <c r="L57" s="37">
        <v>37800</v>
      </c>
      <c r="M57" s="37" t="s">
        <v>3867</v>
      </c>
      <c r="N57" s="101">
        <v>42000</v>
      </c>
      <c r="O57" s="37">
        <v>20</v>
      </c>
      <c r="P57" s="101">
        <v>42000</v>
      </c>
      <c r="Q57" s="37" t="s">
        <v>3868</v>
      </c>
      <c r="R57" s="37">
        <v>20</v>
      </c>
      <c r="S57" s="506" t="s">
        <v>4174</v>
      </c>
      <c r="T57" s="506" t="s">
        <v>4175</v>
      </c>
      <c r="U57" s="507" t="s">
        <v>4176</v>
      </c>
    </row>
    <row r="58" spans="1:21" ht="56.25">
      <c r="A58" s="37">
        <v>50</v>
      </c>
      <c r="B58" s="37"/>
      <c r="C58" s="101" t="s">
        <v>4177</v>
      </c>
      <c r="D58" s="101" t="s">
        <v>4178</v>
      </c>
      <c r="E58" s="706" t="s">
        <v>4179</v>
      </c>
      <c r="F58" s="101" t="s">
        <v>191</v>
      </c>
      <c r="G58" s="508" t="s">
        <v>42</v>
      </c>
      <c r="H58" s="705" t="s">
        <v>48</v>
      </c>
      <c r="I58" s="140" t="s">
        <v>6</v>
      </c>
      <c r="J58" s="101" t="s">
        <v>3866</v>
      </c>
      <c r="K58" s="37">
        <v>100000</v>
      </c>
      <c r="L58" s="37">
        <v>63000</v>
      </c>
      <c r="M58" s="37" t="s">
        <v>3867</v>
      </c>
      <c r="N58" s="101">
        <v>70000</v>
      </c>
      <c r="O58" s="37">
        <v>20</v>
      </c>
      <c r="P58" s="101">
        <v>70000</v>
      </c>
      <c r="Q58" s="37" t="s">
        <v>3868</v>
      </c>
      <c r="R58" s="37">
        <v>20</v>
      </c>
      <c r="S58" s="507" t="s">
        <v>4180</v>
      </c>
      <c r="T58" s="507" t="s">
        <v>4181</v>
      </c>
      <c r="U58" s="507" t="s">
        <v>4182</v>
      </c>
    </row>
    <row r="59" spans="1:21" ht="78.75">
      <c r="A59" s="37">
        <v>51</v>
      </c>
      <c r="B59" s="37"/>
      <c r="C59" s="101" t="s">
        <v>4183</v>
      </c>
      <c r="D59" s="101" t="s">
        <v>4184</v>
      </c>
      <c r="E59" s="706" t="s">
        <v>4185</v>
      </c>
      <c r="F59" s="101" t="s">
        <v>191</v>
      </c>
      <c r="G59" s="508" t="s">
        <v>1089</v>
      </c>
      <c r="H59" s="705" t="s">
        <v>32</v>
      </c>
      <c r="I59" s="140" t="s">
        <v>6</v>
      </c>
      <c r="J59" s="101" t="s">
        <v>4186</v>
      </c>
      <c r="K59" s="37">
        <v>60000</v>
      </c>
      <c r="L59" s="37">
        <v>37800</v>
      </c>
      <c r="M59" s="37" t="s">
        <v>3867</v>
      </c>
      <c r="N59" s="101">
        <v>42000</v>
      </c>
      <c r="O59" s="37">
        <v>20</v>
      </c>
      <c r="P59" s="101">
        <v>42000</v>
      </c>
      <c r="Q59" s="37" t="s">
        <v>3868</v>
      </c>
      <c r="R59" s="37">
        <v>20</v>
      </c>
      <c r="S59" s="507" t="s">
        <v>4187</v>
      </c>
      <c r="T59" s="506" t="s">
        <v>4188</v>
      </c>
      <c r="U59" s="507" t="s">
        <v>4189</v>
      </c>
    </row>
    <row r="60" spans="1:21" ht="45">
      <c r="A60" s="37">
        <v>52</v>
      </c>
      <c r="B60" s="37"/>
      <c r="C60" s="101" t="s">
        <v>4190</v>
      </c>
      <c r="D60" s="101" t="s">
        <v>4191</v>
      </c>
      <c r="E60" s="706" t="s">
        <v>4192</v>
      </c>
      <c r="F60" s="101" t="s">
        <v>191</v>
      </c>
      <c r="G60" s="508" t="s">
        <v>1089</v>
      </c>
      <c r="H60" s="705" t="s">
        <v>48</v>
      </c>
      <c r="I60" s="140" t="s">
        <v>6</v>
      </c>
      <c r="J60" s="101" t="s">
        <v>4193</v>
      </c>
      <c r="K60" s="37">
        <v>60000</v>
      </c>
      <c r="L60" s="37">
        <v>37800</v>
      </c>
      <c r="M60" s="37" t="s">
        <v>3867</v>
      </c>
      <c r="N60" s="101">
        <v>42000</v>
      </c>
      <c r="O60" s="37">
        <v>20</v>
      </c>
      <c r="P60" s="101">
        <v>42000</v>
      </c>
      <c r="Q60" s="37" t="s">
        <v>3868</v>
      </c>
      <c r="R60" s="37">
        <v>20</v>
      </c>
      <c r="S60" s="507" t="s">
        <v>4194</v>
      </c>
      <c r="T60" s="507" t="s">
        <v>4195</v>
      </c>
      <c r="U60" s="507" t="s">
        <v>4196</v>
      </c>
    </row>
    <row r="61" spans="1:21" ht="78.75">
      <c r="A61" s="37">
        <v>53</v>
      </c>
      <c r="B61" s="37"/>
      <c r="C61" s="101" t="s">
        <v>4197</v>
      </c>
      <c r="D61" s="101" t="s">
        <v>4198</v>
      </c>
      <c r="E61" s="706" t="s">
        <v>4199</v>
      </c>
      <c r="F61" s="101" t="s">
        <v>191</v>
      </c>
      <c r="G61" s="508" t="s">
        <v>1089</v>
      </c>
      <c r="H61" s="705" t="s">
        <v>32</v>
      </c>
      <c r="I61" s="140" t="s">
        <v>6</v>
      </c>
      <c r="J61" s="101" t="s">
        <v>4200</v>
      </c>
      <c r="K61" s="37">
        <v>100000</v>
      </c>
      <c r="L61" s="37">
        <v>63000</v>
      </c>
      <c r="M61" s="37" t="s">
        <v>3867</v>
      </c>
      <c r="N61" s="101">
        <v>70000</v>
      </c>
      <c r="O61" s="37">
        <v>20</v>
      </c>
      <c r="P61" s="101">
        <v>70000</v>
      </c>
      <c r="Q61" s="37" t="s">
        <v>3868</v>
      </c>
      <c r="R61" s="37">
        <v>20</v>
      </c>
      <c r="S61" s="507" t="s">
        <v>4201</v>
      </c>
      <c r="T61" s="507" t="s">
        <v>4202</v>
      </c>
      <c r="U61" s="507" t="s">
        <v>4203</v>
      </c>
    </row>
    <row r="62" spans="1:21" ht="45">
      <c r="A62" s="37">
        <v>54</v>
      </c>
      <c r="B62" s="37"/>
      <c r="C62" s="101" t="s">
        <v>4204</v>
      </c>
      <c r="D62" s="101" t="s">
        <v>4205</v>
      </c>
      <c r="E62" s="706" t="s">
        <v>4206</v>
      </c>
      <c r="F62" s="101" t="s">
        <v>191</v>
      </c>
      <c r="G62" s="508" t="s">
        <v>1089</v>
      </c>
      <c r="H62" s="705" t="s">
        <v>48</v>
      </c>
      <c r="I62" s="140" t="s">
        <v>6</v>
      </c>
      <c r="J62" s="101" t="s">
        <v>4207</v>
      </c>
      <c r="K62" s="37">
        <v>50000</v>
      </c>
      <c r="L62" s="37">
        <v>31500</v>
      </c>
      <c r="M62" s="37" t="s">
        <v>3867</v>
      </c>
      <c r="N62" s="101">
        <v>35000</v>
      </c>
      <c r="O62" s="37">
        <v>20</v>
      </c>
      <c r="P62" s="101">
        <v>35000</v>
      </c>
      <c r="Q62" s="37" t="s">
        <v>3868</v>
      </c>
      <c r="R62" s="37">
        <v>20</v>
      </c>
      <c r="S62" s="507" t="s">
        <v>4208</v>
      </c>
      <c r="T62" s="507" t="s">
        <v>4209</v>
      </c>
      <c r="U62" s="507" t="s">
        <v>4210</v>
      </c>
    </row>
    <row r="63" spans="1:21" ht="90">
      <c r="A63" s="37">
        <v>55</v>
      </c>
      <c r="B63" s="37"/>
      <c r="C63" s="101" t="s">
        <v>4211</v>
      </c>
      <c r="D63" s="101" t="s">
        <v>4212</v>
      </c>
      <c r="E63" s="706" t="s">
        <v>4213</v>
      </c>
      <c r="F63" s="101" t="s">
        <v>191</v>
      </c>
      <c r="G63" s="101" t="s">
        <v>1089</v>
      </c>
      <c r="H63" s="705" t="s">
        <v>32</v>
      </c>
      <c r="I63" s="140" t="s">
        <v>6</v>
      </c>
      <c r="J63" s="101" t="s">
        <v>4214</v>
      </c>
      <c r="K63" s="37">
        <v>80000</v>
      </c>
      <c r="L63" s="37">
        <v>50400</v>
      </c>
      <c r="M63" s="37" t="s">
        <v>3867</v>
      </c>
      <c r="N63" s="101">
        <v>56000</v>
      </c>
      <c r="O63" s="37">
        <v>20</v>
      </c>
      <c r="P63" s="101">
        <v>56000</v>
      </c>
      <c r="Q63" s="37" t="s">
        <v>3868</v>
      </c>
      <c r="R63" s="37">
        <v>20</v>
      </c>
      <c r="S63" s="506" t="s">
        <v>4215</v>
      </c>
      <c r="T63" s="506" t="s">
        <v>4216</v>
      </c>
      <c r="U63" s="507" t="s">
        <v>4217</v>
      </c>
    </row>
    <row r="64" spans="1:21" ht="30">
      <c r="A64" s="37">
        <v>56</v>
      </c>
      <c r="B64" s="37"/>
      <c r="C64" s="101" t="s">
        <v>4218</v>
      </c>
      <c r="D64" s="101" t="s">
        <v>4219</v>
      </c>
      <c r="E64" s="706" t="s">
        <v>4220</v>
      </c>
      <c r="F64" s="101" t="s">
        <v>191</v>
      </c>
      <c r="G64" s="508" t="s">
        <v>1149</v>
      </c>
      <c r="H64" s="705" t="s">
        <v>32</v>
      </c>
      <c r="I64" s="140" t="s">
        <v>6</v>
      </c>
      <c r="J64" s="101" t="s">
        <v>4221</v>
      </c>
      <c r="K64" s="37">
        <v>150000</v>
      </c>
      <c r="L64" s="37">
        <v>94500</v>
      </c>
      <c r="M64" s="37" t="s">
        <v>3867</v>
      </c>
      <c r="N64" s="101">
        <v>105000</v>
      </c>
      <c r="O64" s="37">
        <v>20</v>
      </c>
      <c r="P64" s="101">
        <v>105000</v>
      </c>
      <c r="Q64" s="37" t="s">
        <v>3868</v>
      </c>
      <c r="R64" s="37">
        <v>20</v>
      </c>
      <c r="S64" s="507" t="s">
        <v>4222</v>
      </c>
      <c r="T64" s="507" t="s">
        <v>4223</v>
      </c>
      <c r="U64" s="507" t="s">
        <v>4224</v>
      </c>
    </row>
    <row r="65" spans="1:21" ht="89.25">
      <c r="A65" s="37">
        <v>57</v>
      </c>
      <c r="B65" s="37"/>
      <c r="C65" s="505" t="s">
        <v>4225</v>
      </c>
      <c r="D65" s="505" t="s">
        <v>4226</v>
      </c>
      <c r="E65" s="725" t="s">
        <v>4227</v>
      </c>
      <c r="F65" s="505" t="s">
        <v>191</v>
      </c>
      <c r="G65" s="140" t="s">
        <v>31</v>
      </c>
      <c r="H65" s="140" t="s">
        <v>32</v>
      </c>
      <c r="I65" s="726" t="s">
        <v>6</v>
      </c>
      <c r="J65" s="505" t="s">
        <v>4228</v>
      </c>
      <c r="K65" s="37">
        <v>70000</v>
      </c>
      <c r="L65" s="37">
        <v>44100</v>
      </c>
      <c r="M65" s="485" t="s">
        <v>4229</v>
      </c>
      <c r="N65" s="37">
        <v>49000</v>
      </c>
      <c r="O65" s="37">
        <v>20</v>
      </c>
      <c r="P65" s="37">
        <v>49000</v>
      </c>
      <c r="Q65" s="485" t="s">
        <v>4230</v>
      </c>
      <c r="R65" s="37">
        <v>20</v>
      </c>
      <c r="S65" s="727" t="s">
        <v>4231</v>
      </c>
      <c r="T65" s="727" t="s">
        <v>4232</v>
      </c>
      <c r="U65" s="728" t="s">
        <v>4233</v>
      </c>
    </row>
    <row r="66" spans="1:21" ht="102">
      <c r="A66" s="37">
        <v>58</v>
      </c>
      <c r="B66" s="37"/>
      <c r="C66" s="505" t="s">
        <v>4234</v>
      </c>
      <c r="D66" s="505" t="s">
        <v>4235</v>
      </c>
      <c r="E66" s="725" t="s">
        <v>4236</v>
      </c>
      <c r="F66" s="505" t="s">
        <v>191</v>
      </c>
      <c r="G66" s="140" t="s">
        <v>31</v>
      </c>
      <c r="H66" s="140" t="s">
        <v>48</v>
      </c>
      <c r="I66" s="726" t="s">
        <v>6</v>
      </c>
      <c r="J66" s="505" t="s">
        <v>4228</v>
      </c>
      <c r="K66" s="37">
        <v>60000</v>
      </c>
      <c r="L66" s="37">
        <v>37800</v>
      </c>
      <c r="M66" s="485" t="s">
        <v>4229</v>
      </c>
      <c r="N66" s="37">
        <v>42000</v>
      </c>
      <c r="O66" s="37">
        <v>20</v>
      </c>
      <c r="P66" s="37">
        <v>42000</v>
      </c>
      <c r="Q66" s="485" t="s">
        <v>4230</v>
      </c>
      <c r="R66" s="37">
        <v>20</v>
      </c>
      <c r="S66" s="727" t="s">
        <v>4237</v>
      </c>
      <c r="T66" s="727" t="s">
        <v>4238</v>
      </c>
      <c r="U66" s="728" t="s">
        <v>4239</v>
      </c>
    </row>
    <row r="67" spans="1:21" ht="89.25">
      <c r="A67" s="37">
        <v>59</v>
      </c>
      <c r="B67" s="37"/>
      <c r="C67" s="66" t="s">
        <v>4240</v>
      </c>
      <c r="D67" s="101" t="s">
        <v>4241</v>
      </c>
      <c r="E67" s="245" t="s">
        <v>4242</v>
      </c>
      <c r="F67" s="37" t="s">
        <v>191</v>
      </c>
      <c r="G67" s="140" t="s">
        <v>31</v>
      </c>
      <c r="H67" s="140" t="s">
        <v>48</v>
      </c>
      <c r="I67" s="140" t="s">
        <v>6</v>
      </c>
      <c r="J67" s="245" t="s">
        <v>4243</v>
      </c>
      <c r="K67" s="37">
        <v>60000</v>
      </c>
      <c r="L67" s="37">
        <v>37800</v>
      </c>
      <c r="M67" s="37" t="s">
        <v>4244</v>
      </c>
      <c r="N67" s="37">
        <v>42000</v>
      </c>
      <c r="O67" s="37">
        <v>20</v>
      </c>
      <c r="P67" s="37">
        <v>42000</v>
      </c>
      <c r="Q67" s="37" t="s">
        <v>4244</v>
      </c>
      <c r="R67" s="37">
        <v>20</v>
      </c>
      <c r="S67" s="244" t="s">
        <v>4245</v>
      </c>
      <c r="T67" s="699" t="s">
        <v>4246</v>
      </c>
      <c r="U67" s="507" t="s">
        <v>4247</v>
      </c>
    </row>
    <row r="68" spans="1:21" ht="102">
      <c r="A68" s="37">
        <v>60</v>
      </c>
      <c r="B68" s="37"/>
      <c r="C68" s="505" t="s">
        <v>4248</v>
      </c>
      <c r="D68" s="505" t="s">
        <v>4249</v>
      </c>
      <c r="E68" s="725" t="s">
        <v>4250</v>
      </c>
      <c r="F68" s="505" t="s">
        <v>191</v>
      </c>
      <c r="G68" s="101" t="s">
        <v>31</v>
      </c>
      <c r="H68" s="101" t="s">
        <v>32</v>
      </c>
      <c r="I68" s="729" t="s">
        <v>5</v>
      </c>
      <c r="J68" s="101" t="s">
        <v>4251</v>
      </c>
      <c r="K68" s="37">
        <v>50000</v>
      </c>
      <c r="L68" s="37">
        <v>31500</v>
      </c>
      <c r="M68" s="37" t="s">
        <v>4252</v>
      </c>
      <c r="N68" s="505">
        <v>35000</v>
      </c>
      <c r="O68" s="37">
        <v>20</v>
      </c>
      <c r="P68" s="505">
        <v>35000</v>
      </c>
      <c r="Q68" s="132" t="s">
        <v>4253</v>
      </c>
      <c r="R68" s="37">
        <v>20</v>
      </c>
      <c r="S68" s="727" t="s">
        <v>4254</v>
      </c>
      <c r="T68" s="727" t="s">
        <v>4255</v>
      </c>
      <c r="U68" s="727" t="s">
        <v>4256</v>
      </c>
    </row>
    <row r="69" spans="1:21" ht="127.5">
      <c r="A69" s="37">
        <v>61</v>
      </c>
      <c r="B69" s="37"/>
      <c r="C69" s="505" t="s">
        <v>4257</v>
      </c>
      <c r="D69" s="505" t="s">
        <v>4258</v>
      </c>
      <c r="E69" s="725" t="s">
        <v>4259</v>
      </c>
      <c r="F69" s="505" t="s">
        <v>191</v>
      </c>
      <c r="G69" s="101" t="s">
        <v>31</v>
      </c>
      <c r="H69" s="69" t="s">
        <v>48</v>
      </c>
      <c r="I69" s="729" t="s">
        <v>5</v>
      </c>
      <c r="J69" s="505" t="s">
        <v>4260</v>
      </c>
      <c r="K69" s="37">
        <v>60000</v>
      </c>
      <c r="L69" s="37">
        <v>37800</v>
      </c>
      <c r="M69" s="37" t="s">
        <v>4252</v>
      </c>
      <c r="N69" s="505">
        <v>42000</v>
      </c>
      <c r="O69" s="37">
        <v>20</v>
      </c>
      <c r="P69" s="505">
        <v>42000</v>
      </c>
      <c r="Q69" s="132" t="s">
        <v>4253</v>
      </c>
      <c r="R69" s="37">
        <v>20</v>
      </c>
      <c r="S69" s="727" t="s">
        <v>4261</v>
      </c>
      <c r="T69" s="727" t="s">
        <v>4262</v>
      </c>
      <c r="U69" s="727" t="s">
        <v>4263</v>
      </c>
    </row>
    <row r="70" spans="1:21" ht="63.75">
      <c r="A70" s="37">
        <v>62</v>
      </c>
      <c r="B70" s="37"/>
      <c r="C70" s="505" t="s">
        <v>4264</v>
      </c>
      <c r="D70" s="505" t="s">
        <v>4265</v>
      </c>
      <c r="E70" s="725" t="s">
        <v>4266</v>
      </c>
      <c r="F70" s="505" t="s">
        <v>191</v>
      </c>
      <c r="G70" s="101" t="s">
        <v>31</v>
      </c>
      <c r="H70" s="101" t="s">
        <v>32</v>
      </c>
      <c r="I70" s="101" t="s">
        <v>6</v>
      </c>
      <c r="J70" s="505" t="s">
        <v>3875</v>
      </c>
      <c r="K70" s="37">
        <v>50000</v>
      </c>
      <c r="L70" s="37">
        <v>31500</v>
      </c>
      <c r="M70" s="37" t="s">
        <v>4252</v>
      </c>
      <c r="N70" s="505">
        <v>35000</v>
      </c>
      <c r="O70" s="37">
        <v>20</v>
      </c>
      <c r="P70" s="505">
        <v>35000</v>
      </c>
      <c r="Q70" s="132" t="s">
        <v>4253</v>
      </c>
      <c r="R70" s="37">
        <v>20</v>
      </c>
      <c r="S70" s="727" t="s">
        <v>4267</v>
      </c>
      <c r="T70" s="727" t="s">
        <v>4268</v>
      </c>
      <c r="U70" s="727" t="s">
        <v>4269</v>
      </c>
    </row>
    <row r="71" spans="1:21" ht="76.5">
      <c r="A71" s="37">
        <v>63</v>
      </c>
      <c r="B71" s="37"/>
      <c r="C71" s="505" t="s">
        <v>4270</v>
      </c>
      <c r="D71" s="505" t="s">
        <v>4271</v>
      </c>
      <c r="E71" s="725" t="s">
        <v>4272</v>
      </c>
      <c r="F71" s="505" t="s">
        <v>191</v>
      </c>
      <c r="G71" s="101" t="s">
        <v>31</v>
      </c>
      <c r="H71" s="101" t="s">
        <v>32</v>
      </c>
      <c r="I71" s="101" t="s">
        <v>6</v>
      </c>
      <c r="J71" s="505" t="s">
        <v>4273</v>
      </c>
      <c r="K71" s="37">
        <v>50000</v>
      </c>
      <c r="L71" s="37">
        <v>31500</v>
      </c>
      <c r="M71" s="37" t="s">
        <v>4252</v>
      </c>
      <c r="N71" s="505">
        <v>35000</v>
      </c>
      <c r="O71" s="37">
        <v>20</v>
      </c>
      <c r="P71" s="505">
        <v>35000</v>
      </c>
      <c r="Q71" s="132" t="s">
        <v>4253</v>
      </c>
      <c r="R71" s="37">
        <v>20</v>
      </c>
      <c r="S71" s="727" t="s">
        <v>4274</v>
      </c>
      <c r="T71" s="727" t="s">
        <v>4275</v>
      </c>
      <c r="U71" s="727" t="s">
        <v>4276</v>
      </c>
    </row>
    <row r="72" spans="1:21" ht="89.25">
      <c r="A72" s="37">
        <v>64</v>
      </c>
      <c r="B72" s="37"/>
      <c r="C72" s="505" t="s">
        <v>4277</v>
      </c>
      <c r="D72" s="505" t="s">
        <v>4278</v>
      </c>
      <c r="E72" s="725" t="s">
        <v>4279</v>
      </c>
      <c r="F72" s="505" t="s">
        <v>191</v>
      </c>
      <c r="G72" s="101" t="s">
        <v>31</v>
      </c>
      <c r="H72" s="101" t="s">
        <v>32</v>
      </c>
      <c r="I72" s="101" t="s">
        <v>6</v>
      </c>
      <c r="J72" s="505" t="s">
        <v>4280</v>
      </c>
      <c r="K72" s="37">
        <v>50000</v>
      </c>
      <c r="L72" s="37">
        <v>31500</v>
      </c>
      <c r="M72" s="37" t="s">
        <v>4252</v>
      </c>
      <c r="N72" s="505">
        <v>35000</v>
      </c>
      <c r="O72" s="37">
        <v>20</v>
      </c>
      <c r="P72" s="505">
        <v>35000</v>
      </c>
      <c r="Q72" s="132" t="s">
        <v>4253</v>
      </c>
      <c r="R72" s="37">
        <v>20</v>
      </c>
      <c r="S72" s="727" t="s">
        <v>4281</v>
      </c>
      <c r="T72" s="727" t="s">
        <v>4282</v>
      </c>
      <c r="U72" s="727" t="s">
        <v>4283</v>
      </c>
    </row>
    <row r="73" spans="1:21" ht="89.25">
      <c r="A73" s="37">
        <v>65</v>
      </c>
      <c r="B73" s="37"/>
      <c r="C73" s="505" t="s">
        <v>4284</v>
      </c>
      <c r="D73" s="505" t="s">
        <v>4285</v>
      </c>
      <c r="E73" s="725" t="s">
        <v>4286</v>
      </c>
      <c r="F73" s="505" t="s">
        <v>191</v>
      </c>
      <c r="G73" s="101" t="s">
        <v>31</v>
      </c>
      <c r="H73" s="69" t="s">
        <v>48</v>
      </c>
      <c r="I73" s="101" t="s">
        <v>6</v>
      </c>
      <c r="J73" s="505" t="s">
        <v>4100</v>
      </c>
      <c r="K73" s="37">
        <v>70000</v>
      </c>
      <c r="L73" s="37">
        <v>44100</v>
      </c>
      <c r="M73" s="37" t="s">
        <v>4252</v>
      </c>
      <c r="N73" s="505">
        <v>49000</v>
      </c>
      <c r="O73" s="37">
        <v>20</v>
      </c>
      <c r="P73" s="505">
        <v>49000</v>
      </c>
      <c r="Q73" s="132" t="s">
        <v>4253</v>
      </c>
      <c r="R73" s="37">
        <v>20</v>
      </c>
      <c r="S73" s="727" t="s">
        <v>4287</v>
      </c>
      <c r="T73" s="727" t="s">
        <v>4288</v>
      </c>
      <c r="U73" s="727" t="s">
        <v>4289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A15" workbookViewId="0">
      <selection activeCell="A18" sqref="A18"/>
    </sheetView>
  </sheetViews>
  <sheetFormatPr defaultRowHeight="15"/>
  <sheetData>
    <row r="1" spans="1:21" ht="18.7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230"/>
      <c r="T1" s="230"/>
      <c r="U1" s="678"/>
    </row>
    <row r="2" spans="1:21" ht="18.75">
      <c r="A2" s="637" t="s">
        <v>3730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230"/>
      <c r="T2" s="230"/>
      <c r="U2" s="678"/>
    </row>
    <row r="3" spans="1:21" ht="18.75">
      <c r="A3" s="637" t="s">
        <v>3731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230"/>
      <c r="T3" s="230"/>
      <c r="U3" s="678"/>
    </row>
    <row r="4" spans="1:21" ht="18.75">
      <c r="A4" s="637" t="s">
        <v>3732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230"/>
      <c r="T4" s="230"/>
      <c r="U4" s="678"/>
    </row>
    <row r="5" spans="1:21" ht="18">
      <c r="A5" s="670" t="s">
        <v>3862</v>
      </c>
      <c r="B5" s="670"/>
      <c r="C5" s="670"/>
      <c r="D5" s="670"/>
      <c r="E5" s="670"/>
      <c r="F5" s="670"/>
      <c r="G5" s="670"/>
      <c r="H5" s="193"/>
      <c r="I5" s="193"/>
      <c r="J5" s="730"/>
      <c r="K5" s="731"/>
      <c r="L5" s="731"/>
      <c r="M5" s="232"/>
      <c r="N5" s="214"/>
      <c r="O5" s="732"/>
      <c r="P5" s="682"/>
      <c r="Q5" s="683"/>
      <c r="R5" s="155" t="s">
        <v>617</v>
      </c>
      <c r="S5" s="230"/>
      <c r="T5" s="230"/>
      <c r="U5" s="678"/>
    </row>
    <row r="6" spans="1:21" ht="15.75">
      <c r="A6" s="684"/>
      <c r="B6" s="118"/>
      <c r="C6" s="118"/>
      <c r="D6" s="118"/>
      <c r="E6" s="123"/>
      <c r="F6" s="195"/>
      <c r="G6" s="195"/>
      <c r="H6" s="195"/>
      <c r="I6" s="195"/>
      <c r="J6" s="123"/>
      <c r="K6" s="733"/>
      <c r="L6" s="733"/>
      <c r="M6" s="710" t="s">
        <v>3854</v>
      </c>
      <c r="N6" s="710"/>
      <c r="O6" s="734"/>
      <c r="P6" s="689"/>
      <c r="Q6" s="673" t="s">
        <v>999</v>
      </c>
      <c r="R6" s="673"/>
      <c r="S6" s="230"/>
      <c r="T6" s="230"/>
      <c r="U6" s="678"/>
    </row>
    <row r="7" spans="1:21" ht="15.75">
      <c r="A7" s="671" t="s">
        <v>619</v>
      </c>
      <c r="B7" s="671"/>
      <c r="C7" s="671"/>
      <c r="D7" s="118"/>
      <c r="E7" s="123"/>
      <c r="F7" s="195"/>
      <c r="G7" s="195"/>
      <c r="H7" s="195"/>
      <c r="I7" s="195"/>
      <c r="J7" s="123"/>
      <c r="K7" s="733"/>
      <c r="L7" s="733"/>
      <c r="M7" s="234"/>
      <c r="N7" s="215"/>
      <c r="O7" s="734"/>
      <c r="P7" s="676" t="s">
        <v>620</v>
      </c>
      <c r="Q7" s="676"/>
      <c r="R7" s="676"/>
      <c r="S7" s="230"/>
      <c r="T7" s="230"/>
      <c r="U7" s="678"/>
    </row>
    <row r="8" spans="1:21" ht="60">
      <c r="A8" s="101" t="s">
        <v>174</v>
      </c>
      <c r="B8" s="101" t="s">
        <v>175</v>
      </c>
      <c r="C8" s="690" t="s">
        <v>176</v>
      </c>
      <c r="D8" s="101" t="s">
        <v>177</v>
      </c>
      <c r="E8" s="690" t="s">
        <v>178</v>
      </c>
      <c r="F8" s="690" t="s">
        <v>9</v>
      </c>
      <c r="G8" s="101" t="s">
        <v>179</v>
      </c>
      <c r="H8" s="690" t="s">
        <v>180</v>
      </c>
      <c r="I8" s="101" t="s">
        <v>181</v>
      </c>
      <c r="J8" s="101" t="s">
        <v>544</v>
      </c>
      <c r="K8" s="101" t="s">
        <v>545</v>
      </c>
      <c r="L8" s="101" t="s">
        <v>546</v>
      </c>
      <c r="M8" s="101" t="s">
        <v>547</v>
      </c>
      <c r="N8" s="101" t="s">
        <v>548</v>
      </c>
      <c r="O8" s="101" t="s">
        <v>549</v>
      </c>
      <c r="P8" s="87" t="s">
        <v>186</v>
      </c>
      <c r="Q8" s="101" t="s">
        <v>185</v>
      </c>
      <c r="R8" s="101" t="s">
        <v>187</v>
      </c>
      <c r="S8" s="691" t="s">
        <v>1742</v>
      </c>
      <c r="T8" s="712" t="s">
        <v>3855</v>
      </c>
      <c r="U8" s="712" t="s">
        <v>1821</v>
      </c>
    </row>
    <row r="9" spans="1:21" ht="84">
      <c r="A9" s="37">
        <v>1</v>
      </c>
      <c r="B9" s="37"/>
      <c r="C9" s="66" t="s">
        <v>4290</v>
      </c>
      <c r="D9" s="66" t="s">
        <v>4291</v>
      </c>
      <c r="E9" s="716" t="s">
        <v>4292</v>
      </c>
      <c r="F9" s="102" t="s">
        <v>191</v>
      </c>
      <c r="G9" s="491" t="s">
        <v>31</v>
      </c>
      <c r="H9" s="491" t="s">
        <v>32</v>
      </c>
      <c r="I9" s="491" t="s">
        <v>6</v>
      </c>
      <c r="J9" s="163" t="s">
        <v>4293</v>
      </c>
      <c r="K9" s="163" t="s">
        <v>4294</v>
      </c>
      <c r="L9" s="66" t="s">
        <v>3663</v>
      </c>
      <c r="M9" s="66" t="s">
        <v>3652</v>
      </c>
      <c r="N9" s="735">
        <v>50000</v>
      </c>
      <c r="O9" s="102" t="s">
        <v>4295</v>
      </c>
      <c r="P9" s="735">
        <v>50000</v>
      </c>
      <c r="Q9" s="37" t="s">
        <v>4295</v>
      </c>
      <c r="R9" s="735" t="s">
        <v>1870</v>
      </c>
      <c r="S9" s="244" t="s">
        <v>4296</v>
      </c>
      <c r="T9" s="244" t="s">
        <v>4297</v>
      </c>
      <c r="U9" s="244" t="s">
        <v>4298</v>
      </c>
    </row>
    <row r="10" spans="1:21" ht="101.25">
      <c r="A10" s="37">
        <v>2</v>
      </c>
      <c r="B10" s="37"/>
      <c r="C10" s="66" t="s">
        <v>4299</v>
      </c>
      <c r="D10" s="66" t="s">
        <v>4300</v>
      </c>
      <c r="E10" s="716" t="s">
        <v>4301</v>
      </c>
      <c r="F10" s="102" t="s">
        <v>191</v>
      </c>
      <c r="G10" s="491" t="s">
        <v>31</v>
      </c>
      <c r="H10" s="491" t="s">
        <v>32</v>
      </c>
      <c r="I10" s="491" t="s">
        <v>6</v>
      </c>
      <c r="J10" s="163" t="s">
        <v>4293</v>
      </c>
      <c r="K10" s="163" t="s">
        <v>4294</v>
      </c>
      <c r="L10" s="66" t="s">
        <v>3663</v>
      </c>
      <c r="M10" s="66" t="s">
        <v>3652</v>
      </c>
      <c r="N10" s="735">
        <v>50000</v>
      </c>
      <c r="O10" s="102" t="s">
        <v>4295</v>
      </c>
      <c r="P10" s="735">
        <v>50000</v>
      </c>
      <c r="Q10" s="37" t="s">
        <v>4295</v>
      </c>
      <c r="R10" s="735" t="s">
        <v>1870</v>
      </c>
      <c r="S10" s="244" t="s">
        <v>4302</v>
      </c>
      <c r="T10" s="244" t="s">
        <v>4303</v>
      </c>
      <c r="U10" s="244" t="s">
        <v>4304</v>
      </c>
    </row>
    <row r="11" spans="1:21" ht="84">
      <c r="A11" s="37">
        <v>3</v>
      </c>
      <c r="B11" s="37"/>
      <c r="C11" s="66" t="s">
        <v>4305</v>
      </c>
      <c r="D11" s="66" t="s">
        <v>4306</v>
      </c>
      <c r="E11" s="716" t="s">
        <v>4307</v>
      </c>
      <c r="F11" s="102" t="s">
        <v>191</v>
      </c>
      <c r="G11" s="491" t="s">
        <v>31</v>
      </c>
      <c r="H11" s="491" t="s">
        <v>32</v>
      </c>
      <c r="I11" s="491" t="s">
        <v>6</v>
      </c>
      <c r="J11" s="163" t="s">
        <v>4308</v>
      </c>
      <c r="K11" s="163" t="s">
        <v>4294</v>
      </c>
      <c r="L11" s="66" t="s">
        <v>3663</v>
      </c>
      <c r="M11" s="66" t="s">
        <v>3652</v>
      </c>
      <c r="N11" s="735">
        <v>50000</v>
      </c>
      <c r="O11" s="102" t="s">
        <v>4295</v>
      </c>
      <c r="P11" s="735">
        <v>50000</v>
      </c>
      <c r="Q11" s="37" t="s">
        <v>4295</v>
      </c>
      <c r="R11" s="735" t="s">
        <v>1870</v>
      </c>
      <c r="S11" s="244" t="s">
        <v>4309</v>
      </c>
      <c r="T11" s="244" t="s">
        <v>4310</v>
      </c>
      <c r="U11" s="244" t="s">
        <v>4311</v>
      </c>
    </row>
    <row r="12" spans="1:21" ht="123.75">
      <c r="A12" s="37">
        <v>4</v>
      </c>
      <c r="B12" s="37"/>
      <c r="C12" s="66" t="s">
        <v>3675</v>
      </c>
      <c r="D12" s="66" t="s">
        <v>3676</v>
      </c>
      <c r="E12" s="716" t="s">
        <v>3677</v>
      </c>
      <c r="F12" s="66" t="s">
        <v>30</v>
      </c>
      <c r="G12" s="86" t="s">
        <v>1089</v>
      </c>
      <c r="H12" s="86" t="s">
        <v>3678</v>
      </c>
      <c r="I12" s="491" t="s">
        <v>5</v>
      </c>
      <c r="J12" s="163" t="s">
        <v>3679</v>
      </c>
      <c r="K12" s="163" t="s">
        <v>3680</v>
      </c>
      <c r="L12" s="66" t="s">
        <v>3663</v>
      </c>
      <c r="M12" s="66" t="s">
        <v>3652</v>
      </c>
      <c r="N12" s="86">
        <v>50000</v>
      </c>
      <c r="O12" s="736" t="s">
        <v>4312</v>
      </c>
      <c r="P12" s="86">
        <v>50000</v>
      </c>
      <c r="Q12" s="736" t="s">
        <v>4312</v>
      </c>
      <c r="R12" s="735" t="s">
        <v>1871</v>
      </c>
      <c r="S12" s="244" t="s">
        <v>3682</v>
      </c>
      <c r="T12" s="244" t="s">
        <v>3683</v>
      </c>
      <c r="U12" s="244" t="s">
        <v>3684</v>
      </c>
    </row>
    <row r="13" spans="1:21" ht="90">
      <c r="A13" s="37">
        <v>5</v>
      </c>
      <c r="B13" s="37"/>
      <c r="C13" s="66" t="s">
        <v>3685</v>
      </c>
      <c r="D13" s="66" t="s">
        <v>3686</v>
      </c>
      <c r="E13" s="716" t="s">
        <v>3687</v>
      </c>
      <c r="F13" s="66" t="s">
        <v>30</v>
      </c>
      <c r="G13" s="66" t="s">
        <v>1089</v>
      </c>
      <c r="H13" s="66" t="s">
        <v>3678</v>
      </c>
      <c r="I13" s="491" t="s">
        <v>5</v>
      </c>
      <c r="J13" s="163" t="s">
        <v>3688</v>
      </c>
      <c r="K13" s="163" t="s">
        <v>3680</v>
      </c>
      <c r="L13" s="66" t="s">
        <v>3690</v>
      </c>
      <c r="M13" s="66" t="s">
        <v>3652</v>
      </c>
      <c r="N13" s="66">
        <v>50000</v>
      </c>
      <c r="O13" s="736" t="s">
        <v>4312</v>
      </c>
      <c r="P13" s="66">
        <v>50000</v>
      </c>
      <c r="Q13" s="736" t="s">
        <v>4312</v>
      </c>
      <c r="R13" s="735" t="s">
        <v>1871</v>
      </c>
      <c r="S13" s="244" t="s">
        <v>3691</v>
      </c>
      <c r="T13" s="244" t="s">
        <v>3692</v>
      </c>
      <c r="U13" s="244" t="s">
        <v>3693</v>
      </c>
    </row>
    <row r="14" spans="1:21" ht="96">
      <c r="A14" s="37">
        <v>6</v>
      </c>
      <c r="B14" s="37"/>
      <c r="C14" s="66" t="s">
        <v>4313</v>
      </c>
      <c r="D14" s="66" t="s">
        <v>4314</v>
      </c>
      <c r="E14" s="716" t="s">
        <v>3696</v>
      </c>
      <c r="F14" s="66" t="s">
        <v>30</v>
      </c>
      <c r="G14" s="66" t="s">
        <v>1089</v>
      </c>
      <c r="H14" s="66" t="s">
        <v>3678</v>
      </c>
      <c r="I14" s="491" t="s">
        <v>5</v>
      </c>
      <c r="J14" s="163" t="s">
        <v>3697</v>
      </c>
      <c r="K14" s="163" t="s">
        <v>3698</v>
      </c>
      <c r="L14" s="66" t="s">
        <v>3699</v>
      </c>
      <c r="M14" s="66" t="s">
        <v>3652</v>
      </c>
      <c r="N14" s="66">
        <v>50000</v>
      </c>
      <c r="O14" s="736" t="s">
        <v>4312</v>
      </c>
      <c r="P14" s="66">
        <v>50000</v>
      </c>
      <c r="Q14" s="736" t="s">
        <v>4312</v>
      </c>
      <c r="R14" s="735" t="s">
        <v>1871</v>
      </c>
      <c r="S14" s="244" t="s">
        <v>3700</v>
      </c>
      <c r="T14" s="244" t="s">
        <v>3701</v>
      </c>
      <c r="U14" s="244" t="s">
        <v>3702</v>
      </c>
    </row>
    <row r="15" spans="1:21" ht="112.5">
      <c r="A15" s="37">
        <v>7</v>
      </c>
      <c r="B15" s="37"/>
      <c r="C15" s="66" t="s">
        <v>3703</v>
      </c>
      <c r="D15" s="66" t="s">
        <v>3704</v>
      </c>
      <c r="E15" s="716" t="s">
        <v>3705</v>
      </c>
      <c r="F15" s="66" t="s">
        <v>30</v>
      </c>
      <c r="G15" s="86" t="s">
        <v>1089</v>
      </c>
      <c r="H15" s="86" t="s">
        <v>3678</v>
      </c>
      <c r="I15" s="491" t="s">
        <v>6</v>
      </c>
      <c r="J15" s="163" t="s">
        <v>3706</v>
      </c>
      <c r="K15" s="163" t="s">
        <v>3707</v>
      </c>
      <c r="L15" s="66" t="s">
        <v>3708</v>
      </c>
      <c r="M15" s="66" t="s">
        <v>3652</v>
      </c>
      <c r="N15" s="86">
        <v>50000</v>
      </c>
      <c r="O15" s="736" t="s">
        <v>4312</v>
      </c>
      <c r="P15" s="86">
        <v>50000</v>
      </c>
      <c r="Q15" s="736" t="s">
        <v>4312</v>
      </c>
      <c r="R15" s="735" t="s">
        <v>1871</v>
      </c>
      <c r="S15" s="244" t="s">
        <v>3710</v>
      </c>
      <c r="T15" s="244" t="s">
        <v>3711</v>
      </c>
      <c r="U15" s="244" t="s">
        <v>3712</v>
      </c>
    </row>
    <row r="16" spans="1:21" ht="72">
      <c r="A16" s="37">
        <v>8</v>
      </c>
      <c r="B16" s="37"/>
      <c r="C16" s="546" t="s">
        <v>4315</v>
      </c>
      <c r="D16" s="735" t="s">
        <v>4316</v>
      </c>
      <c r="E16" s="737" t="s">
        <v>4317</v>
      </c>
      <c r="F16" s="66" t="s">
        <v>30</v>
      </c>
      <c r="G16" s="735" t="s">
        <v>1089</v>
      </c>
      <c r="H16" s="735" t="s">
        <v>3678</v>
      </c>
      <c r="I16" s="491" t="s">
        <v>6</v>
      </c>
      <c r="J16" s="738" t="s">
        <v>3679</v>
      </c>
      <c r="K16" s="738" t="s">
        <v>3680</v>
      </c>
      <c r="L16" s="735" t="s">
        <v>3690</v>
      </c>
      <c r="M16" s="735" t="s">
        <v>3652</v>
      </c>
      <c r="N16" s="735">
        <v>50000</v>
      </c>
      <c r="O16" s="736" t="s">
        <v>4312</v>
      </c>
      <c r="P16" s="735">
        <v>50000</v>
      </c>
      <c r="Q16" s="736" t="s">
        <v>4312</v>
      </c>
      <c r="R16" s="735" t="s">
        <v>1871</v>
      </c>
      <c r="S16" s="739" t="s">
        <v>4318</v>
      </c>
      <c r="T16" s="739" t="s">
        <v>4319</v>
      </c>
      <c r="U16" s="739" t="s">
        <v>4320</v>
      </c>
    </row>
    <row r="17" spans="1:21" ht="84">
      <c r="A17" s="37">
        <v>9</v>
      </c>
      <c r="B17" s="37"/>
      <c r="C17" s="505" t="s">
        <v>4321</v>
      </c>
      <c r="D17" s="505" t="s">
        <v>4322</v>
      </c>
      <c r="E17" s="723" t="s">
        <v>4323</v>
      </c>
      <c r="F17" s="66" t="s">
        <v>30</v>
      </c>
      <c r="G17" s="726" t="s">
        <v>1089</v>
      </c>
      <c r="H17" s="726" t="s">
        <v>3678</v>
      </c>
      <c r="I17" s="491" t="s">
        <v>6</v>
      </c>
      <c r="J17" s="740" t="s">
        <v>4324</v>
      </c>
      <c r="K17" s="740" t="s">
        <v>4324</v>
      </c>
      <c r="L17" s="505" t="s">
        <v>3699</v>
      </c>
      <c r="M17" s="505" t="s">
        <v>3652</v>
      </c>
      <c r="N17" s="505">
        <v>50000</v>
      </c>
      <c r="O17" s="736" t="s">
        <v>4312</v>
      </c>
      <c r="P17" s="505">
        <v>50000</v>
      </c>
      <c r="Q17" s="736" t="s">
        <v>4312</v>
      </c>
      <c r="R17" s="66" t="s">
        <v>1870</v>
      </c>
      <c r="S17" s="727" t="s">
        <v>4325</v>
      </c>
      <c r="T17" s="727" t="s">
        <v>4326</v>
      </c>
      <c r="U17" s="727" t="s">
        <v>4327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9"/>
  <sheetViews>
    <sheetView topLeftCell="A8" workbookViewId="0">
      <selection activeCell="E19" sqref="E19"/>
    </sheetView>
  </sheetViews>
  <sheetFormatPr defaultRowHeight="15"/>
  <sheetData>
    <row r="1" spans="1:127" ht="27" thickBot="1">
      <c r="A1" s="553" t="s">
        <v>1854</v>
      </c>
      <c r="B1" s="553"/>
      <c r="C1" s="553"/>
      <c r="D1" s="553"/>
      <c r="E1" s="553"/>
      <c r="F1" s="553"/>
      <c r="G1" s="553"/>
      <c r="H1" s="553"/>
      <c r="I1" s="553"/>
      <c r="J1" s="247"/>
      <c r="K1" s="247"/>
      <c r="L1" s="248"/>
      <c r="M1" s="247"/>
      <c r="N1" s="247"/>
      <c r="O1" s="247"/>
      <c r="P1" s="247"/>
      <c r="Q1" s="249"/>
      <c r="R1" s="249"/>
      <c r="S1" s="249"/>
      <c r="T1" s="249"/>
      <c r="U1" s="249"/>
      <c r="V1" s="249"/>
      <c r="W1" s="249"/>
      <c r="X1" s="249"/>
      <c r="Y1" s="249"/>
      <c r="Z1" s="250"/>
      <c r="AA1" s="249"/>
      <c r="AB1" s="249"/>
      <c r="AC1" s="249"/>
      <c r="AD1" s="249"/>
      <c r="AE1" s="249"/>
      <c r="AF1" s="249"/>
      <c r="AG1" s="249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587" t="s">
        <v>1855</v>
      </c>
      <c r="CU1" s="588"/>
      <c r="CV1" s="553"/>
      <c r="CW1" s="553"/>
      <c r="CX1" s="553"/>
      <c r="CY1" s="553"/>
      <c r="CZ1" s="553"/>
      <c r="DA1" s="553"/>
      <c r="DB1" s="553"/>
      <c r="DC1" s="553"/>
      <c r="DD1" s="553"/>
      <c r="DE1" s="553"/>
      <c r="DF1" s="553"/>
      <c r="DG1" s="553"/>
      <c r="DH1" s="553"/>
      <c r="DI1" s="251"/>
      <c r="DJ1" s="251"/>
      <c r="DK1" s="251"/>
      <c r="DL1" s="251"/>
      <c r="DM1" s="251"/>
      <c r="DN1" s="251"/>
      <c r="DO1" s="251"/>
      <c r="DP1" s="251"/>
      <c r="DQ1" s="288"/>
      <c r="DR1" s="289"/>
      <c r="DS1" s="251"/>
      <c r="DT1" s="251"/>
      <c r="DU1" s="251"/>
      <c r="DV1" s="251"/>
      <c r="DW1" s="251"/>
    </row>
    <row r="2" spans="1:127" ht="19.5" thickBot="1">
      <c r="A2" s="554" t="s">
        <v>1939</v>
      </c>
      <c r="B2" s="554"/>
      <c r="C2" s="554"/>
      <c r="D2" s="554"/>
      <c r="E2" s="554"/>
      <c r="F2" s="554"/>
      <c r="G2" s="554"/>
      <c r="H2" s="554"/>
      <c r="I2" s="554"/>
      <c r="J2" s="285"/>
      <c r="K2" s="559" t="s">
        <v>1865</v>
      </c>
      <c r="L2" s="286"/>
      <c r="M2" s="285"/>
      <c r="N2" s="285"/>
      <c r="O2" s="285"/>
      <c r="P2" s="285"/>
      <c r="Q2" s="287"/>
      <c r="R2" s="287"/>
      <c r="S2" s="287"/>
      <c r="T2" s="287"/>
      <c r="U2" s="287"/>
      <c r="V2" s="287"/>
      <c r="W2" s="287"/>
      <c r="X2" s="287"/>
      <c r="Y2" s="287"/>
      <c r="Z2" s="250"/>
      <c r="AA2" s="287"/>
      <c r="AB2" s="287"/>
      <c r="AC2" s="287"/>
      <c r="AD2" s="287"/>
      <c r="AE2" s="287"/>
      <c r="AF2" s="287"/>
      <c r="AG2" s="287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9"/>
      <c r="CU2" s="259"/>
      <c r="CV2" s="258"/>
      <c r="CW2" s="258"/>
      <c r="CX2" s="290" t="s">
        <v>1900</v>
      </c>
      <c r="CY2" s="353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84"/>
      <c r="DR2" s="259"/>
      <c r="DS2" s="258"/>
      <c r="DT2" s="258"/>
      <c r="DU2" s="258"/>
      <c r="DV2" s="258"/>
      <c r="DW2" s="258"/>
    </row>
    <row r="3" spans="1:127" ht="16.5" thickBot="1">
      <c r="A3" s="555" t="s">
        <v>1857</v>
      </c>
      <c r="B3" s="557" t="s">
        <v>1901</v>
      </c>
      <c r="C3" s="559" t="s">
        <v>1858</v>
      </c>
      <c r="D3" s="557" t="s">
        <v>1859</v>
      </c>
      <c r="E3" s="557" t="s">
        <v>1860</v>
      </c>
      <c r="F3" s="557" t="s">
        <v>1861</v>
      </c>
      <c r="G3" s="559" t="s">
        <v>1940</v>
      </c>
      <c r="H3" s="559" t="s">
        <v>1862</v>
      </c>
      <c r="I3" s="557" t="s">
        <v>1863</v>
      </c>
      <c r="J3" s="559" t="s">
        <v>1941</v>
      </c>
      <c r="K3" s="560"/>
      <c r="L3" s="565" t="s">
        <v>1942</v>
      </c>
      <c r="M3" s="568" t="s">
        <v>1867</v>
      </c>
      <c r="N3" s="569"/>
      <c r="O3" s="570"/>
      <c r="P3" s="559" t="s">
        <v>1868</v>
      </c>
      <c r="Q3" s="574" t="s">
        <v>1869</v>
      </c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5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61"/>
      <c r="CU3" s="261"/>
      <c r="DQ3" s="291"/>
      <c r="DR3" s="261"/>
    </row>
    <row r="4" spans="1:127" ht="15.75" thickBot="1">
      <c r="A4" s="556"/>
      <c r="B4" s="558"/>
      <c r="C4" s="560"/>
      <c r="D4" s="558"/>
      <c r="E4" s="558"/>
      <c r="F4" s="558"/>
      <c r="G4" s="560"/>
      <c r="H4" s="560"/>
      <c r="I4" s="558"/>
      <c r="J4" s="560"/>
      <c r="K4" s="560"/>
      <c r="L4" s="566"/>
      <c r="M4" s="571"/>
      <c r="N4" s="572"/>
      <c r="O4" s="573"/>
      <c r="P4" s="560"/>
      <c r="Q4" s="576" t="s">
        <v>1870</v>
      </c>
      <c r="R4" s="576"/>
      <c r="S4" s="576"/>
      <c r="T4" s="576"/>
      <c r="U4" s="576"/>
      <c r="V4" s="576" t="s">
        <v>1871</v>
      </c>
      <c r="W4" s="576"/>
      <c r="X4" s="576"/>
      <c r="Y4" s="576"/>
      <c r="Z4" s="576" t="s">
        <v>1872</v>
      </c>
      <c r="AA4" s="576"/>
      <c r="AB4" s="576"/>
      <c r="AC4" s="576"/>
      <c r="AD4" s="576" t="s">
        <v>1873</v>
      </c>
      <c r="AE4" s="576"/>
      <c r="AF4" s="576"/>
      <c r="AG4" s="577"/>
      <c r="AH4" s="576" t="s">
        <v>1874</v>
      </c>
      <c r="AI4" s="576"/>
      <c r="AJ4" s="576"/>
      <c r="AK4" s="577"/>
      <c r="AL4" s="576" t="s">
        <v>1875</v>
      </c>
      <c r="AM4" s="576"/>
      <c r="AN4" s="576"/>
      <c r="AO4" s="577"/>
      <c r="AP4" s="576" t="s">
        <v>1876</v>
      </c>
      <c r="AQ4" s="576"/>
      <c r="AR4" s="576"/>
      <c r="AS4" s="577"/>
      <c r="AT4" s="576" t="s">
        <v>1877</v>
      </c>
      <c r="AU4" s="576"/>
      <c r="AV4" s="576"/>
      <c r="AW4" s="577"/>
      <c r="AX4" s="576" t="s">
        <v>1878</v>
      </c>
      <c r="AY4" s="576"/>
      <c r="AZ4" s="576"/>
      <c r="BA4" s="577"/>
      <c r="BB4" s="576" t="s">
        <v>1879</v>
      </c>
      <c r="BC4" s="576"/>
      <c r="BD4" s="576"/>
      <c r="BE4" s="577"/>
      <c r="BF4" s="576" t="s">
        <v>1880</v>
      </c>
      <c r="BG4" s="576"/>
      <c r="BH4" s="576"/>
      <c r="BI4" s="577"/>
      <c r="BJ4" s="576" t="s">
        <v>1881</v>
      </c>
      <c r="BK4" s="576"/>
      <c r="BL4" s="576"/>
      <c r="BM4" s="577"/>
      <c r="BN4" s="576" t="s">
        <v>1882</v>
      </c>
      <c r="BO4" s="576"/>
      <c r="BP4" s="576"/>
      <c r="BQ4" s="577"/>
      <c r="BR4" s="576" t="s">
        <v>1883</v>
      </c>
      <c r="BS4" s="576"/>
      <c r="BT4" s="576"/>
      <c r="BU4" s="577"/>
      <c r="BV4" s="576" t="s">
        <v>1884</v>
      </c>
      <c r="BW4" s="576"/>
      <c r="BX4" s="576"/>
      <c r="BY4" s="577"/>
      <c r="BZ4" s="576" t="s">
        <v>1885</v>
      </c>
      <c r="CA4" s="576"/>
      <c r="CB4" s="576"/>
      <c r="CC4" s="577"/>
      <c r="CD4" s="576" t="s">
        <v>1886</v>
      </c>
      <c r="CE4" s="576"/>
      <c r="CF4" s="576"/>
      <c r="CG4" s="577"/>
      <c r="CH4" s="576" t="s">
        <v>1887</v>
      </c>
      <c r="CI4" s="576"/>
      <c r="CJ4" s="576"/>
      <c r="CK4" s="577"/>
      <c r="CL4" s="576" t="s">
        <v>1888</v>
      </c>
      <c r="CM4" s="576"/>
      <c r="CN4" s="576"/>
      <c r="CO4" s="577"/>
      <c r="CP4" s="576" t="s">
        <v>1889</v>
      </c>
      <c r="CQ4" s="576"/>
      <c r="CR4" s="576"/>
      <c r="CS4" s="577"/>
      <c r="CT4" s="578" t="s">
        <v>1890</v>
      </c>
      <c r="CU4" s="579"/>
      <c r="CV4" s="579"/>
      <c r="CW4" s="580"/>
      <c r="CX4" s="589" t="s">
        <v>1909</v>
      </c>
      <c r="CY4" s="579"/>
      <c r="CZ4" s="579"/>
      <c r="DA4" s="579"/>
      <c r="DB4" s="579"/>
      <c r="DC4" s="579"/>
      <c r="DD4" s="579"/>
      <c r="DE4" s="579"/>
      <c r="DF4" s="579"/>
      <c r="DG4" s="579"/>
      <c r="DH4" s="579"/>
      <c r="DI4" s="590"/>
      <c r="DJ4" s="292"/>
      <c r="DK4" s="292"/>
      <c r="DL4" s="292"/>
      <c r="DM4" s="292"/>
      <c r="DN4" s="292"/>
      <c r="DO4" s="292"/>
      <c r="DP4" s="292"/>
      <c r="DQ4" s="354"/>
      <c r="DR4" s="293"/>
      <c r="DS4" s="292"/>
      <c r="DT4" s="292"/>
      <c r="DU4" s="292"/>
      <c r="DV4" s="292"/>
      <c r="DW4" s="292"/>
    </row>
    <row r="5" spans="1:127" ht="26.25" thickBot="1">
      <c r="A5" s="556"/>
      <c r="B5" s="558"/>
      <c r="C5" s="561"/>
      <c r="D5" s="558"/>
      <c r="E5" s="558"/>
      <c r="F5" s="558"/>
      <c r="G5" s="561"/>
      <c r="H5" s="561"/>
      <c r="I5" s="558"/>
      <c r="J5" s="561"/>
      <c r="K5" s="561"/>
      <c r="L5" s="567"/>
      <c r="M5" s="264" t="s">
        <v>1891</v>
      </c>
      <c r="N5" s="265" t="s">
        <v>1943</v>
      </c>
      <c r="O5" s="265" t="s">
        <v>1893</v>
      </c>
      <c r="P5" s="561"/>
      <c r="Q5" s="266" t="s">
        <v>1894</v>
      </c>
      <c r="R5" s="266" t="s">
        <v>1895</v>
      </c>
      <c r="S5" s="267" t="s">
        <v>1892</v>
      </c>
      <c r="T5" s="267" t="s">
        <v>1893</v>
      </c>
      <c r="U5" s="265" t="s">
        <v>1891</v>
      </c>
      <c r="V5" s="266" t="s">
        <v>1895</v>
      </c>
      <c r="W5" s="267" t="s">
        <v>1896</v>
      </c>
      <c r="X5" s="267" t="s">
        <v>1893</v>
      </c>
      <c r="Y5" s="265" t="s">
        <v>1891</v>
      </c>
      <c r="Z5" s="266" t="s">
        <v>1895</v>
      </c>
      <c r="AA5" s="267" t="s">
        <v>1896</v>
      </c>
      <c r="AB5" s="267" t="s">
        <v>1893</v>
      </c>
      <c r="AC5" s="265" t="s">
        <v>1891</v>
      </c>
      <c r="AD5" s="266" t="s">
        <v>1895</v>
      </c>
      <c r="AE5" s="267" t="s">
        <v>1896</v>
      </c>
      <c r="AF5" s="267" t="s">
        <v>1893</v>
      </c>
      <c r="AG5" s="268" t="s">
        <v>1891</v>
      </c>
      <c r="AH5" s="266" t="s">
        <v>1895</v>
      </c>
      <c r="AI5" s="267" t="s">
        <v>1896</v>
      </c>
      <c r="AJ5" s="267" t="s">
        <v>1893</v>
      </c>
      <c r="AK5" s="268" t="s">
        <v>1891</v>
      </c>
      <c r="AL5" s="266" t="s">
        <v>1895</v>
      </c>
      <c r="AM5" s="267" t="s">
        <v>1896</v>
      </c>
      <c r="AN5" s="267" t="s">
        <v>1893</v>
      </c>
      <c r="AO5" s="268" t="s">
        <v>1891</v>
      </c>
      <c r="AP5" s="266" t="s">
        <v>1895</v>
      </c>
      <c r="AQ5" s="267" t="s">
        <v>1896</v>
      </c>
      <c r="AR5" s="267" t="s">
        <v>1893</v>
      </c>
      <c r="AS5" s="268" t="s">
        <v>1891</v>
      </c>
      <c r="AT5" s="266" t="s">
        <v>1895</v>
      </c>
      <c r="AU5" s="267" t="s">
        <v>1896</v>
      </c>
      <c r="AV5" s="267" t="s">
        <v>1893</v>
      </c>
      <c r="AW5" s="268" t="s">
        <v>1891</v>
      </c>
      <c r="AX5" s="266" t="s">
        <v>1895</v>
      </c>
      <c r="AY5" s="267" t="s">
        <v>1896</v>
      </c>
      <c r="AZ5" s="267" t="s">
        <v>1893</v>
      </c>
      <c r="BA5" s="268" t="s">
        <v>1891</v>
      </c>
      <c r="BB5" s="266" t="s">
        <v>1895</v>
      </c>
      <c r="BC5" s="267" t="s">
        <v>1896</v>
      </c>
      <c r="BD5" s="267" t="s">
        <v>1893</v>
      </c>
      <c r="BE5" s="268" t="s">
        <v>1891</v>
      </c>
      <c r="BF5" s="266" t="s">
        <v>1895</v>
      </c>
      <c r="BG5" s="267" t="s">
        <v>1896</v>
      </c>
      <c r="BH5" s="267" t="s">
        <v>1893</v>
      </c>
      <c r="BI5" s="268" t="s">
        <v>1891</v>
      </c>
      <c r="BJ5" s="266" t="s">
        <v>1895</v>
      </c>
      <c r="BK5" s="267" t="s">
        <v>1896</v>
      </c>
      <c r="BL5" s="267" t="s">
        <v>1893</v>
      </c>
      <c r="BM5" s="268" t="s">
        <v>1891</v>
      </c>
      <c r="BN5" s="266" t="s">
        <v>1895</v>
      </c>
      <c r="BO5" s="267" t="s">
        <v>1896</v>
      </c>
      <c r="BP5" s="267" t="s">
        <v>1893</v>
      </c>
      <c r="BQ5" s="268" t="s">
        <v>1891</v>
      </c>
      <c r="BR5" s="266" t="s">
        <v>1895</v>
      </c>
      <c r="BS5" s="267" t="s">
        <v>1896</v>
      </c>
      <c r="BT5" s="267" t="s">
        <v>1893</v>
      </c>
      <c r="BU5" s="268" t="s">
        <v>1891</v>
      </c>
      <c r="BV5" s="266" t="s">
        <v>1895</v>
      </c>
      <c r="BW5" s="267" t="s">
        <v>1896</v>
      </c>
      <c r="BX5" s="267" t="s">
        <v>1893</v>
      </c>
      <c r="BY5" s="268" t="s">
        <v>1891</v>
      </c>
      <c r="BZ5" s="266" t="s">
        <v>1895</v>
      </c>
      <c r="CA5" s="267" t="s">
        <v>1896</v>
      </c>
      <c r="CB5" s="267" t="s">
        <v>1893</v>
      </c>
      <c r="CC5" s="268" t="s">
        <v>1891</v>
      </c>
      <c r="CD5" s="266" t="s">
        <v>1895</v>
      </c>
      <c r="CE5" s="267" t="s">
        <v>1896</v>
      </c>
      <c r="CF5" s="267" t="s">
        <v>1893</v>
      </c>
      <c r="CG5" s="268" t="s">
        <v>1891</v>
      </c>
      <c r="CH5" s="266" t="s">
        <v>1895</v>
      </c>
      <c r="CI5" s="267" t="s">
        <v>1896</v>
      </c>
      <c r="CJ5" s="267" t="s">
        <v>1893</v>
      </c>
      <c r="CK5" s="268" t="s">
        <v>1891</v>
      </c>
      <c r="CL5" s="266" t="s">
        <v>1895</v>
      </c>
      <c r="CM5" s="267" t="s">
        <v>1896</v>
      </c>
      <c r="CN5" s="267" t="s">
        <v>1893</v>
      </c>
      <c r="CO5" s="268" t="s">
        <v>1891</v>
      </c>
      <c r="CP5" s="266" t="s">
        <v>1895</v>
      </c>
      <c r="CQ5" s="267" t="s">
        <v>1896</v>
      </c>
      <c r="CR5" s="267" t="s">
        <v>1893</v>
      </c>
      <c r="CS5" s="269" t="s">
        <v>1891</v>
      </c>
      <c r="CT5" s="355" t="s">
        <v>32</v>
      </c>
      <c r="CU5" s="272" t="s">
        <v>1897</v>
      </c>
      <c r="CV5" s="272" t="s">
        <v>48</v>
      </c>
      <c r="CW5" s="272" t="s">
        <v>1897</v>
      </c>
      <c r="CX5" s="297" t="s">
        <v>1912</v>
      </c>
      <c r="CY5" s="272" t="s">
        <v>1897</v>
      </c>
      <c r="CZ5" s="297" t="s">
        <v>1913</v>
      </c>
      <c r="DA5" s="272" t="s">
        <v>1897</v>
      </c>
      <c r="DB5" s="297" t="s">
        <v>1914</v>
      </c>
      <c r="DC5" s="272" t="s">
        <v>1897</v>
      </c>
      <c r="DD5" s="297" t="s">
        <v>1915</v>
      </c>
      <c r="DE5" s="272" t="s">
        <v>1897</v>
      </c>
      <c r="DF5" s="297" t="s">
        <v>1916</v>
      </c>
      <c r="DG5" s="272" t="s">
        <v>1897</v>
      </c>
      <c r="DH5" s="297" t="s">
        <v>1917</v>
      </c>
      <c r="DI5" s="298" t="s">
        <v>1897</v>
      </c>
      <c r="DJ5" s="299" t="s">
        <v>1918</v>
      </c>
      <c r="DK5" s="299" t="s">
        <v>1918</v>
      </c>
      <c r="DL5" s="118" t="s">
        <v>1919</v>
      </c>
      <c r="DM5" s="118" t="s">
        <v>1897</v>
      </c>
      <c r="DN5" s="118" t="s">
        <v>1920</v>
      </c>
      <c r="DO5" s="118" t="s">
        <v>1897</v>
      </c>
      <c r="DP5" s="118"/>
      <c r="DQ5" s="356" t="s">
        <v>1911</v>
      </c>
      <c r="DR5" s="295"/>
      <c r="DS5" s="295"/>
      <c r="DT5" s="295"/>
      <c r="DU5" s="295"/>
      <c r="DV5" s="295"/>
      <c r="DW5" s="295"/>
    </row>
    <row r="6" spans="1:127" ht="15.75" thickBot="1">
      <c r="A6" s="357">
        <v>1</v>
      </c>
      <c r="B6" s="358">
        <v>2</v>
      </c>
      <c r="C6" s="358"/>
      <c r="D6" s="358">
        <v>3</v>
      </c>
      <c r="E6" s="359">
        <v>4</v>
      </c>
      <c r="F6" s="359">
        <v>5</v>
      </c>
      <c r="G6" s="359"/>
      <c r="H6" s="359">
        <v>6</v>
      </c>
      <c r="I6" s="359">
        <v>7</v>
      </c>
      <c r="J6" s="359">
        <v>8</v>
      </c>
      <c r="K6" s="359"/>
      <c r="L6" s="360">
        <v>9</v>
      </c>
      <c r="M6" s="359">
        <v>10</v>
      </c>
      <c r="N6" s="359"/>
      <c r="O6" s="359"/>
      <c r="P6" s="359">
        <v>11</v>
      </c>
      <c r="Q6" s="359">
        <v>6</v>
      </c>
      <c r="R6" s="359">
        <v>7</v>
      </c>
      <c r="S6" s="359">
        <v>8</v>
      </c>
      <c r="T6" s="359">
        <v>9</v>
      </c>
      <c r="U6" s="359">
        <v>10</v>
      </c>
      <c r="V6" s="359">
        <v>11</v>
      </c>
      <c r="W6" s="359">
        <v>12</v>
      </c>
      <c r="X6" s="359">
        <v>13</v>
      </c>
      <c r="Y6" s="359">
        <v>14</v>
      </c>
      <c r="Z6" s="359">
        <v>15</v>
      </c>
      <c r="AA6" s="359">
        <v>16</v>
      </c>
      <c r="AB6" s="359">
        <v>17</v>
      </c>
      <c r="AC6" s="359">
        <v>18</v>
      </c>
      <c r="AD6" s="359">
        <v>19</v>
      </c>
      <c r="AE6" s="359">
        <v>20</v>
      </c>
      <c r="AF6" s="359">
        <v>21</v>
      </c>
      <c r="AG6" s="361">
        <v>22</v>
      </c>
      <c r="AH6" s="359">
        <v>19</v>
      </c>
      <c r="AI6" s="359">
        <v>20</v>
      </c>
      <c r="AJ6" s="359">
        <v>21</v>
      </c>
      <c r="AK6" s="361">
        <v>22</v>
      </c>
      <c r="AL6" s="359">
        <v>19</v>
      </c>
      <c r="AM6" s="359">
        <v>20</v>
      </c>
      <c r="AN6" s="359">
        <v>21</v>
      </c>
      <c r="AO6" s="361">
        <v>22</v>
      </c>
      <c r="AP6" s="359">
        <v>19</v>
      </c>
      <c r="AQ6" s="359">
        <v>20</v>
      </c>
      <c r="AR6" s="359">
        <v>21</v>
      </c>
      <c r="AS6" s="361">
        <v>22</v>
      </c>
      <c r="AT6" s="359">
        <v>19</v>
      </c>
      <c r="AU6" s="359">
        <v>20</v>
      </c>
      <c r="AV6" s="359">
        <v>21</v>
      </c>
      <c r="AW6" s="361">
        <v>22</v>
      </c>
      <c r="AX6" s="359">
        <v>19</v>
      </c>
      <c r="AY6" s="359">
        <v>20</v>
      </c>
      <c r="AZ6" s="359">
        <v>21</v>
      </c>
      <c r="BA6" s="361">
        <v>22</v>
      </c>
      <c r="BB6" s="359">
        <v>19</v>
      </c>
      <c r="BC6" s="359">
        <v>20</v>
      </c>
      <c r="BD6" s="359">
        <v>21</v>
      </c>
      <c r="BE6" s="361">
        <v>22</v>
      </c>
      <c r="BF6" s="359">
        <v>19</v>
      </c>
      <c r="BG6" s="359">
        <v>20</v>
      </c>
      <c r="BH6" s="359">
        <v>21</v>
      </c>
      <c r="BI6" s="361">
        <v>22</v>
      </c>
      <c r="BJ6" s="359">
        <v>19</v>
      </c>
      <c r="BK6" s="359">
        <v>20</v>
      </c>
      <c r="BL6" s="359">
        <v>21</v>
      </c>
      <c r="BM6" s="361">
        <v>22</v>
      </c>
      <c r="BN6" s="359">
        <v>19</v>
      </c>
      <c r="BO6" s="359">
        <v>20</v>
      </c>
      <c r="BP6" s="359">
        <v>21</v>
      </c>
      <c r="BQ6" s="361">
        <v>22</v>
      </c>
      <c r="BR6" s="359">
        <v>19</v>
      </c>
      <c r="BS6" s="359">
        <v>20</v>
      </c>
      <c r="BT6" s="359">
        <v>21</v>
      </c>
      <c r="BU6" s="361">
        <v>22</v>
      </c>
      <c r="BV6" s="359">
        <v>19</v>
      </c>
      <c r="BW6" s="359">
        <v>20</v>
      </c>
      <c r="BX6" s="359">
        <v>21</v>
      </c>
      <c r="BY6" s="361">
        <v>22</v>
      </c>
      <c r="BZ6" s="359">
        <v>19</v>
      </c>
      <c r="CA6" s="359">
        <v>20</v>
      </c>
      <c r="CB6" s="359">
        <v>21</v>
      </c>
      <c r="CC6" s="361">
        <v>22</v>
      </c>
      <c r="CD6" s="359">
        <v>19</v>
      </c>
      <c r="CE6" s="359">
        <v>20</v>
      </c>
      <c r="CF6" s="359">
        <v>21</v>
      </c>
      <c r="CG6" s="361">
        <v>22</v>
      </c>
      <c r="CH6" s="359">
        <v>19</v>
      </c>
      <c r="CI6" s="359">
        <v>20</v>
      </c>
      <c r="CJ6" s="359">
        <v>21</v>
      </c>
      <c r="CK6" s="361">
        <v>22</v>
      </c>
      <c r="CL6" s="359">
        <v>19</v>
      </c>
      <c r="CM6" s="359">
        <v>20</v>
      </c>
      <c r="CN6" s="359">
        <v>21</v>
      </c>
      <c r="CO6" s="361">
        <v>22</v>
      </c>
      <c r="CP6" s="359">
        <v>19</v>
      </c>
      <c r="CQ6" s="359">
        <v>20</v>
      </c>
      <c r="CR6" s="359">
        <v>21</v>
      </c>
      <c r="CS6" s="362">
        <v>22</v>
      </c>
      <c r="CT6" s="363">
        <v>8</v>
      </c>
      <c r="CU6" s="311">
        <v>9</v>
      </c>
      <c r="CV6" s="311">
        <v>10</v>
      </c>
      <c r="CW6" s="311">
        <v>11</v>
      </c>
      <c r="CX6" s="311">
        <v>12</v>
      </c>
      <c r="CY6" s="311">
        <v>13</v>
      </c>
      <c r="CZ6" s="311">
        <v>14</v>
      </c>
      <c r="DA6" s="311">
        <v>15</v>
      </c>
      <c r="DB6" s="311">
        <v>16</v>
      </c>
      <c r="DC6" s="311">
        <v>17</v>
      </c>
      <c r="DD6" s="311">
        <v>18</v>
      </c>
      <c r="DE6" s="311">
        <v>19</v>
      </c>
      <c r="DF6" s="311">
        <v>20</v>
      </c>
      <c r="DG6" s="311">
        <v>21</v>
      </c>
      <c r="DH6" s="311">
        <v>22</v>
      </c>
      <c r="DI6" s="312">
        <v>23</v>
      </c>
      <c r="DQ6" s="301" t="s">
        <v>31</v>
      </c>
      <c r="DR6" s="302" t="s">
        <v>1921</v>
      </c>
      <c r="DS6" s="302" t="s">
        <v>1803</v>
      </c>
      <c r="DT6" s="302" t="s">
        <v>1921</v>
      </c>
      <c r="DU6" s="302" t="s">
        <v>1801</v>
      </c>
      <c r="DV6" s="302" t="s">
        <v>1922</v>
      </c>
      <c r="DW6" s="302" t="s">
        <v>1804</v>
      </c>
    </row>
    <row r="7" spans="1:127" ht="25.5">
      <c r="A7" s="364"/>
      <c r="B7" s="315" t="s">
        <v>1944</v>
      </c>
      <c r="C7" s="315"/>
      <c r="D7" s="316"/>
      <c r="E7" s="317"/>
      <c r="F7" s="317"/>
      <c r="G7" s="322" t="e">
        <f t="shared" ref="G7:G14" si="0">SUM(H7-E7/20)</f>
        <v>#VALUE!</v>
      </c>
      <c r="H7" s="318" t="s">
        <v>91</v>
      </c>
      <c r="I7" s="317"/>
      <c r="J7" s="317"/>
      <c r="K7" s="318" t="e">
        <f t="shared" ref="K7:K13" si="1">SUM(J7*G7)</f>
        <v>#VALUE!</v>
      </c>
      <c r="L7" s="318" t="s">
        <v>91</v>
      </c>
      <c r="M7" s="322"/>
      <c r="N7" s="322"/>
      <c r="O7" s="322"/>
      <c r="P7" s="318" t="s">
        <v>91</v>
      </c>
      <c r="Q7" s="317"/>
      <c r="R7" s="317"/>
      <c r="S7" s="317"/>
      <c r="T7" s="317"/>
      <c r="U7" s="323"/>
      <c r="V7" s="317"/>
      <c r="W7" s="317"/>
      <c r="X7" s="317"/>
      <c r="Y7" s="323"/>
      <c r="Z7" s="317"/>
      <c r="AA7" s="317"/>
      <c r="AB7" s="317"/>
      <c r="AC7" s="323"/>
      <c r="AD7" s="317"/>
      <c r="AE7" s="317"/>
      <c r="AF7" s="317"/>
      <c r="AG7" s="324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5"/>
      <c r="BM7" s="325"/>
      <c r="BN7" s="325"/>
      <c r="BO7" s="325"/>
      <c r="BP7" s="325"/>
      <c r="BQ7" s="325"/>
      <c r="BR7" s="325"/>
      <c r="BS7" s="325"/>
      <c r="BT7" s="325"/>
      <c r="BU7" s="325"/>
      <c r="BV7" s="325"/>
      <c r="BW7" s="325"/>
      <c r="BX7" s="325"/>
      <c r="BY7" s="325"/>
      <c r="BZ7" s="325"/>
      <c r="CA7" s="325"/>
      <c r="CB7" s="325"/>
      <c r="CC7" s="325"/>
      <c r="CD7" s="325"/>
      <c r="CE7" s="325"/>
      <c r="CF7" s="325"/>
      <c r="CG7" s="325"/>
      <c r="CH7" s="325"/>
      <c r="CI7" s="325"/>
      <c r="CJ7" s="325"/>
      <c r="CK7" s="325"/>
      <c r="CL7" s="325"/>
      <c r="CM7" s="325"/>
      <c r="CN7" s="325"/>
      <c r="CO7" s="325"/>
      <c r="CP7" s="325"/>
      <c r="CQ7" s="325"/>
      <c r="CR7" s="325"/>
      <c r="CS7" s="325"/>
      <c r="CT7" s="365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27"/>
      <c r="DJ7" s="325"/>
      <c r="DK7" s="325"/>
      <c r="DQ7" s="291"/>
      <c r="DR7" s="261"/>
    </row>
    <row r="8" spans="1:127" ht="38.25">
      <c r="A8" s="366">
        <v>1</v>
      </c>
      <c r="B8" s="330" t="s">
        <v>1945</v>
      </c>
      <c r="C8" s="330"/>
      <c r="D8" s="330" t="s">
        <v>1925</v>
      </c>
      <c r="E8" s="322">
        <v>25495</v>
      </c>
      <c r="F8" s="322">
        <v>20</v>
      </c>
      <c r="G8" s="322">
        <f t="shared" si="0"/>
        <v>200.77312499999994</v>
      </c>
      <c r="H8" s="318">
        <f t="shared" ref="H8:H13" si="2">SUM((E8*6*21)/(8*20*100))+(E8/20)</f>
        <v>1475.5231249999999</v>
      </c>
      <c r="I8" s="322" t="s">
        <v>1946</v>
      </c>
      <c r="J8" s="322">
        <v>20</v>
      </c>
      <c r="K8" s="318">
        <f t="shared" si="1"/>
        <v>4015.4624999999987</v>
      </c>
      <c r="L8" s="318">
        <f t="shared" ref="L8:L13" si="3">SUM(J8*H8)</f>
        <v>29510.462499999998</v>
      </c>
      <c r="M8" s="322">
        <f t="shared" ref="M8:M13" si="4">SUM(N8:O8)</f>
        <v>26568</v>
      </c>
      <c r="N8" s="322">
        <f t="shared" ref="N8:O13" si="5">SUM(S8,W8,AA8,AE8,AI8,AM8,AQ8,AU8,AY8,BC8,BG8,BK8,BO8,BS8,BW8,CA8,CE8,CI8,CM8,CQ8)</f>
        <v>22950</v>
      </c>
      <c r="O8" s="322">
        <f t="shared" si="5"/>
        <v>3618</v>
      </c>
      <c r="P8" s="318">
        <f t="shared" ref="P8:P13" si="6">SUM(L8-M8)</f>
        <v>2942.4624999999978</v>
      </c>
      <c r="Q8" s="333" t="s">
        <v>1927</v>
      </c>
      <c r="R8" s="344" t="s">
        <v>1928</v>
      </c>
      <c r="S8" s="322">
        <v>11475</v>
      </c>
      <c r="T8" s="322">
        <v>1809</v>
      </c>
      <c r="U8" s="335">
        <f t="shared" ref="U8:U13" si="7">SUM(S8:T8)</f>
        <v>13284</v>
      </c>
      <c r="V8" s="344" t="s">
        <v>1933</v>
      </c>
      <c r="W8" s="322">
        <v>2550</v>
      </c>
      <c r="X8" s="322">
        <v>402</v>
      </c>
      <c r="Y8" s="335">
        <f t="shared" ref="Y8:Y13" si="8">SUM(W8:X8)</f>
        <v>2952</v>
      </c>
      <c r="Z8" s="344" t="s">
        <v>1934</v>
      </c>
      <c r="AA8" s="322">
        <v>1275</v>
      </c>
      <c r="AB8" s="322">
        <v>201</v>
      </c>
      <c r="AC8" s="336">
        <f t="shared" ref="AC8:AC13" si="9">SUM(AA8:AB8)</f>
        <v>1476</v>
      </c>
      <c r="AD8" s="344" t="s">
        <v>1934</v>
      </c>
      <c r="AE8" s="322">
        <v>1275</v>
      </c>
      <c r="AF8" s="322">
        <v>201</v>
      </c>
      <c r="AG8" s="336">
        <f t="shared" ref="AG8:AG13" si="10">SUM(AE8:AF8)</f>
        <v>1476</v>
      </c>
      <c r="AH8" s="337" t="s">
        <v>1935</v>
      </c>
      <c r="AI8" s="337">
        <v>1275</v>
      </c>
      <c r="AJ8" s="337">
        <v>201</v>
      </c>
      <c r="AK8" s="336">
        <f t="shared" ref="AK8:AK13" si="11">SUM(AI8:AJ8)</f>
        <v>1476</v>
      </c>
      <c r="AL8" s="337" t="s">
        <v>1935</v>
      </c>
      <c r="AM8" s="337">
        <v>1275</v>
      </c>
      <c r="AN8" s="337">
        <v>201</v>
      </c>
      <c r="AO8" s="336">
        <f t="shared" ref="AO8:AO13" si="12">SUM(AM8:AN8)</f>
        <v>1476</v>
      </c>
      <c r="AP8" s="345">
        <v>39908</v>
      </c>
      <c r="AQ8" s="337">
        <v>3825</v>
      </c>
      <c r="AR8" s="337">
        <v>603</v>
      </c>
      <c r="AS8" s="336">
        <f>SUM(AQ8:AR8)</f>
        <v>4428</v>
      </c>
      <c r="AT8" s="337"/>
      <c r="AU8" s="337"/>
      <c r="AV8" s="337"/>
      <c r="AW8" s="336">
        <f t="shared" ref="AW8:AW13" si="13">SUM(AU8:AV8)</f>
        <v>0</v>
      </c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  <c r="BM8" s="337"/>
      <c r="BN8" s="337"/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  <c r="CC8" s="337"/>
      <c r="CD8" s="337"/>
      <c r="CE8" s="337"/>
      <c r="CF8" s="337"/>
      <c r="CG8" s="337"/>
      <c r="CH8" s="337"/>
      <c r="CI8" s="337"/>
      <c r="CJ8" s="337"/>
      <c r="CK8" s="337"/>
      <c r="CL8" s="337"/>
      <c r="CM8" s="337"/>
      <c r="CN8" s="337"/>
      <c r="CO8" s="337"/>
      <c r="CP8" s="337"/>
      <c r="CQ8" s="337"/>
      <c r="CR8" s="337"/>
      <c r="CS8" s="337"/>
      <c r="CT8" s="321">
        <v>1</v>
      </c>
      <c r="CU8" s="322">
        <v>25495</v>
      </c>
      <c r="CV8" s="322"/>
      <c r="CW8" s="322"/>
      <c r="CX8" s="322"/>
      <c r="CY8" s="322"/>
      <c r="CZ8" s="322">
        <v>1</v>
      </c>
      <c r="DA8" s="322">
        <v>25495</v>
      </c>
      <c r="DB8" s="322"/>
      <c r="DC8" s="322"/>
      <c r="DD8" s="322"/>
      <c r="DE8" s="322"/>
      <c r="DF8" s="322"/>
      <c r="DG8" s="322"/>
      <c r="DH8" s="322"/>
      <c r="DI8" s="339"/>
      <c r="DJ8" s="340">
        <f t="shared" ref="DJ8:DK14" si="14">SUM(DH8,DF8,DD8,DB8,CZ8,CX8)</f>
        <v>1</v>
      </c>
      <c r="DK8" s="340">
        <f t="shared" si="14"/>
        <v>25495</v>
      </c>
      <c r="DL8" s="341">
        <v>1</v>
      </c>
      <c r="DM8" s="341">
        <v>25495</v>
      </c>
      <c r="DN8" s="341"/>
      <c r="DO8" s="341"/>
      <c r="DP8" s="341"/>
      <c r="DQ8" s="343">
        <v>1</v>
      </c>
      <c r="DR8" s="342">
        <v>25495</v>
      </c>
      <c r="DS8" s="341"/>
      <c r="DT8" s="341"/>
      <c r="DU8" s="341"/>
      <c r="DV8" s="341"/>
      <c r="DW8" s="341"/>
    </row>
    <row r="9" spans="1:127" ht="38.25">
      <c r="A9" s="366">
        <v>2</v>
      </c>
      <c r="B9" s="330" t="s">
        <v>1947</v>
      </c>
      <c r="C9" s="330"/>
      <c r="D9" s="330" t="s">
        <v>1925</v>
      </c>
      <c r="E9" s="322">
        <v>25500</v>
      </c>
      <c r="F9" s="322">
        <v>20</v>
      </c>
      <c r="G9" s="322">
        <f t="shared" si="0"/>
        <v>200.8125</v>
      </c>
      <c r="H9" s="318">
        <f t="shared" si="2"/>
        <v>1475.8125</v>
      </c>
      <c r="I9" s="322" t="s">
        <v>1948</v>
      </c>
      <c r="J9" s="322">
        <v>20</v>
      </c>
      <c r="K9" s="318">
        <f t="shared" si="1"/>
        <v>4016.25</v>
      </c>
      <c r="L9" s="318">
        <f t="shared" si="3"/>
        <v>29516.25</v>
      </c>
      <c r="M9" s="322">
        <f t="shared" si="4"/>
        <v>2952</v>
      </c>
      <c r="N9" s="322">
        <f t="shared" si="5"/>
        <v>2550</v>
      </c>
      <c r="O9" s="322">
        <f t="shared" si="5"/>
        <v>402</v>
      </c>
      <c r="P9" s="318">
        <f t="shared" si="6"/>
        <v>26564.25</v>
      </c>
      <c r="Q9" s="333" t="s">
        <v>1949</v>
      </c>
      <c r="R9" s="344" t="s">
        <v>1928</v>
      </c>
      <c r="S9" s="322">
        <v>2550</v>
      </c>
      <c r="T9" s="322">
        <v>402</v>
      </c>
      <c r="U9" s="336">
        <f t="shared" si="7"/>
        <v>2952</v>
      </c>
      <c r="V9" s="334"/>
      <c r="W9" s="322"/>
      <c r="X9" s="322"/>
      <c r="Y9" s="335">
        <f t="shared" si="8"/>
        <v>0</v>
      </c>
      <c r="Z9" s="334"/>
      <c r="AA9" s="322"/>
      <c r="AB9" s="322">
        <v>0</v>
      </c>
      <c r="AC9" s="336">
        <f t="shared" si="9"/>
        <v>0</v>
      </c>
      <c r="AD9" s="334"/>
      <c r="AE9" s="322"/>
      <c r="AF9" s="322">
        <v>0</v>
      </c>
      <c r="AG9" s="336">
        <f t="shared" si="10"/>
        <v>0</v>
      </c>
      <c r="AH9" s="337"/>
      <c r="AI9" s="337"/>
      <c r="AJ9" s="337"/>
      <c r="AK9" s="336">
        <f t="shared" si="11"/>
        <v>0</v>
      </c>
      <c r="AL9" s="337"/>
      <c r="AM9" s="337"/>
      <c r="AN9" s="337"/>
      <c r="AO9" s="336">
        <f t="shared" si="12"/>
        <v>0</v>
      </c>
      <c r="AP9" s="337"/>
      <c r="AQ9" s="337"/>
      <c r="AR9" s="337"/>
      <c r="AS9" s="336">
        <f>SUM(AQ9:AR9)</f>
        <v>0</v>
      </c>
      <c r="AT9" s="337"/>
      <c r="AU9" s="337"/>
      <c r="AV9" s="337"/>
      <c r="AW9" s="336">
        <f t="shared" si="13"/>
        <v>0</v>
      </c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7"/>
      <c r="CE9" s="337"/>
      <c r="CF9" s="337"/>
      <c r="CG9" s="337"/>
      <c r="CH9" s="337"/>
      <c r="CI9" s="337"/>
      <c r="CJ9" s="337"/>
      <c r="CK9" s="337"/>
      <c r="CL9" s="337"/>
      <c r="CM9" s="337"/>
      <c r="CN9" s="337"/>
      <c r="CO9" s="337"/>
      <c r="CP9" s="337"/>
      <c r="CQ9" s="337"/>
      <c r="CR9" s="337"/>
      <c r="CS9" s="337"/>
      <c r="CT9" s="321">
        <v>1</v>
      </c>
      <c r="CU9" s="322">
        <v>25500</v>
      </c>
      <c r="CV9" s="322"/>
      <c r="CW9" s="322"/>
      <c r="CX9" s="322"/>
      <c r="CY9" s="322"/>
      <c r="CZ9" s="322">
        <v>1</v>
      </c>
      <c r="DA9" s="322">
        <v>25500</v>
      </c>
      <c r="DB9" s="322"/>
      <c r="DC9" s="322"/>
      <c r="DD9" s="322"/>
      <c r="DE9" s="322"/>
      <c r="DF9" s="322"/>
      <c r="DG9" s="322"/>
      <c r="DH9" s="322"/>
      <c r="DI9" s="339"/>
      <c r="DJ9" s="340">
        <f t="shared" si="14"/>
        <v>1</v>
      </c>
      <c r="DK9" s="340">
        <f t="shared" si="14"/>
        <v>25500</v>
      </c>
      <c r="DL9" s="118">
        <v>1</v>
      </c>
      <c r="DM9" s="118">
        <v>25500</v>
      </c>
      <c r="DN9" s="118"/>
      <c r="DO9" s="118"/>
      <c r="DP9" s="118"/>
      <c r="DQ9" s="367">
        <v>1</v>
      </c>
      <c r="DR9" s="300">
        <v>25500</v>
      </c>
      <c r="DS9" s="118"/>
      <c r="DT9" s="118"/>
      <c r="DU9" s="118"/>
      <c r="DV9" s="118"/>
      <c r="DW9" s="118"/>
    </row>
    <row r="10" spans="1:127" ht="51">
      <c r="A10" s="366">
        <v>3</v>
      </c>
      <c r="B10" s="330" t="s">
        <v>1950</v>
      </c>
      <c r="C10" s="330"/>
      <c r="D10" s="330" t="s">
        <v>59</v>
      </c>
      <c r="E10" s="322">
        <v>42500</v>
      </c>
      <c r="F10" s="322">
        <v>20</v>
      </c>
      <c r="G10" s="322">
        <f t="shared" si="0"/>
        <v>334.6875</v>
      </c>
      <c r="H10" s="318">
        <f t="shared" si="2"/>
        <v>2459.6875</v>
      </c>
      <c r="I10" s="322" t="s">
        <v>1951</v>
      </c>
      <c r="J10" s="322">
        <v>20</v>
      </c>
      <c r="K10" s="318">
        <f t="shared" si="1"/>
        <v>6693.75</v>
      </c>
      <c r="L10" s="318">
        <f t="shared" si="3"/>
        <v>49193.75</v>
      </c>
      <c r="M10" s="322">
        <f t="shared" si="4"/>
        <v>22140</v>
      </c>
      <c r="N10" s="322">
        <f t="shared" si="5"/>
        <v>19125</v>
      </c>
      <c r="O10" s="322">
        <f t="shared" si="5"/>
        <v>3015</v>
      </c>
      <c r="P10" s="318">
        <f t="shared" si="6"/>
        <v>27053.75</v>
      </c>
      <c r="Q10" s="333" t="s">
        <v>1952</v>
      </c>
      <c r="R10" s="334" t="s">
        <v>1928</v>
      </c>
      <c r="S10" s="322">
        <v>14875</v>
      </c>
      <c r="T10" s="322">
        <v>2345</v>
      </c>
      <c r="U10" s="336">
        <f t="shared" si="7"/>
        <v>17220</v>
      </c>
      <c r="V10" s="334">
        <v>39480</v>
      </c>
      <c r="W10" s="322">
        <v>2125</v>
      </c>
      <c r="X10" s="322">
        <v>335</v>
      </c>
      <c r="Y10" s="335">
        <f t="shared" si="8"/>
        <v>2460</v>
      </c>
      <c r="Z10" s="344" t="s">
        <v>1935</v>
      </c>
      <c r="AA10" s="322">
        <v>2125</v>
      </c>
      <c r="AB10" s="322">
        <v>335</v>
      </c>
      <c r="AC10" s="336">
        <f t="shared" si="9"/>
        <v>2460</v>
      </c>
      <c r="AD10" s="334"/>
      <c r="AE10" s="322"/>
      <c r="AF10" s="322"/>
      <c r="AG10" s="336">
        <f t="shared" si="10"/>
        <v>0</v>
      </c>
      <c r="AH10" s="337"/>
      <c r="AI10" s="337"/>
      <c r="AJ10" s="337"/>
      <c r="AK10" s="336">
        <f t="shared" si="11"/>
        <v>0</v>
      </c>
      <c r="AL10" s="337"/>
      <c r="AM10" s="337"/>
      <c r="AN10" s="337"/>
      <c r="AO10" s="336">
        <f t="shared" si="12"/>
        <v>0</v>
      </c>
      <c r="AP10" s="337"/>
      <c r="AQ10" s="337"/>
      <c r="AR10" s="337"/>
      <c r="AS10" s="336">
        <f>SUM(AQ10:AR10)</f>
        <v>0</v>
      </c>
      <c r="AT10" s="337"/>
      <c r="AU10" s="337"/>
      <c r="AV10" s="337"/>
      <c r="AW10" s="336">
        <f t="shared" si="13"/>
        <v>0</v>
      </c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37"/>
      <c r="CF10" s="337"/>
      <c r="CG10" s="337"/>
      <c r="CH10" s="337"/>
      <c r="CI10" s="337"/>
      <c r="CJ10" s="337"/>
      <c r="CK10" s="337"/>
      <c r="CL10" s="337"/>
      <c r="CM10" s="337"/>
      <c r="CN10" s="337"/>
      <c r="CO10" s="337"/>
      <c r="CP10" s="337"/>
      <c r="CQ10" s="337"/>
      <c r="CR10" s="337"/>
      <c r="CS10" s="337"/>
      <c r="CT10" s="321">
        <v>1</v>
      </c>
      <c r="CU10" s="322">
        <v>42500</v>
      </c>
      <c r="CV10" s="322"/>
      <c r="CW10" s="322"/>
      <c r="CX10" s="322"/>
      <c r="CY10" s="322"/>
      <c r="CZ10" s="322">
        <v>1</v>
      </c>
      <c r="DA10" s="322">
        <v>42500</v>
      </c>
      <c r="DB10" s="322"/>
      <c r="DC10" s="322"/>
      <c r="DD10" s="322"/>
      <c r="DE10" s="322"/>
      <c r="DF10" s="322"/>
      <c r="DG10" s="322"/>
      <c r="DH10" s="322"/>
      <c r="DI10" s="339"/>
      <c r="DJ10" s="340">
        <f t="shared" si="14"/>
        <v>1</v>
      </c>
      <c r="DK10" s="340">
        <f t="shared" si="14"/>
        <v>42500</v>
      </c>
      <c r="DL10" s="118">
        <v>1</v>
      </c>
      <c r="DM10" s="118">
        <v>42500</v>
      </c>
      <c r="DN10" s="118"/>
      <c r="DO10" s="118"/>
      <c r="DP10" s="118"/>
      <c r="DQ10" s="367">
        <v>1</v>
      </c>
      <c r="DR10" s="300">
        <v>42500</v>
      </c>
      <c r="DS10" s="118"/>
      <c r="DT10" s="118"/>
      <c r="DU10" s="118"/>
      <c r="DV10" s="118"/>
      <c r="DW10" s="118"/>
    </row>
    <row r="11" spans="1:127" ht="38.25">
      <c r="A11" s="366">
        <v>4</v>
      </c>
      <c r="B11" s="330" t="s">
        <v>1953</v>
      </c>
      <c r="C11" s="330"/>
      <c r="D11" s="330" t="s">
        <v>282</v>
      </c>
      <c r="E11" s="322">
        <v>42500</v>
      </c>
      <c r="F11" s="322">
        <v>20</v>
      </c>
      <c r="G11" s="322">
        <f t="shared" si="0"/>
        <v>334.6875</v>
      </c>
      <c r="H11" s="318">
        <f t="shared" si="2"/>
        <v>2459.6875</v>
      </c>
      <c r="I11" s="322" t="s">
        <v>1954</v>
      </c>
      <c r="J11" s="322">
        <v>20</v>
      </c>
      <c r="K11" s="318">
        <f t="shared" si="1"/>
        <v>6693.75</v>
      </c>
      <c r="L11" s="318">
        <f t="shared" si="3"/>
        <v>49193.75</v>
      </c>
      <c r="M11" s="322">
        <f t="shared" si="4"/>
        <v>48740</v>
      </c>
      <c r="N11" s="322">
        <f t="shared" si="5"/>
        <v>42100</v>
      </c>
      <c r="O11" s="322">
        <f t="shared" si="5"/>
        <v>6640</v>
      </c>
      <c r="P11" s="318">
        <f t="shared" si="6"/>
        <v>453.75</v>
      </c>
      <c r="Q11" s="333" t="s">
        <v>1955</v>
      </c>
      <c r="R11" s="334" t="s">
        <v>1928</v>
      </c>
      <c r="S11" s="322">
        <v>21050</v>
      </c>
      <c r="T11" s="322">
        <v>3320</v>
      </c>
      <c r="U11" s="336">
        <f t="shared" si="7"/>
        <v>24370</v>
      </c>
      <c r="V11" s="344" t="s">
        <v>1933</v>
      </c>
      <c r="W11" s="322">
        <v>2105</v>
      </c>
      <c r="X11" s="322">
        <v>332</v>
      </c>
      <c r="Y11" s="335">
        <f t="shared" si="8"/>
        <v>2437</v>
      </c>
      <c r="Z11" s="344" t="s">
        <v>1934</v>
      </c>
      <c r="AA11" s="322">
        <v>2105</v>
      </c>
      <c r="AB11" s="322">
        <v>332</v>
      </c>
      <c r="AC11" s="336">
        <f t="shared" si="9"/>
        <v>2437</v>
      </c>
      <c r="AD11" s="344" t="s">
        <v>1934</v>
      </c>
      <c r="AE11" s="322">
        <v>2105</v>
      </c>
      <c r="AF11" s="322">
        <v>332</v>
      </c>
      <c r="AG11" s="336">
        <f t="shared" si="10"/>
        <v>2437</v>
      </c>
      <c r="AH11" s="337" t="s">
        <v>1934</v>
      </c>
      <c r="AI11" s="337">
        <v>2105</v>
      </c>
      <c r="AJ11" s="337">
        <v>332</v>
      </c>
      <c r="AK11" s="336">
        <f t="shared" si="11"/>
        <v>2437</v>
      </c>
      <c r="AL11" s="337" t="s">
        <v>1934</v>
      </c>
      <c r="AM11" s="337">
        <v>2105</v>
      </c>
      <c r="AN11" s="337">
        <v>332</v>
      </c>
      <c r="AO11" s="336">
        <f t="shared" si="12"/>
        <v>2437</v>
      </c>
      <c r="AP11" s="337" t="s">
        <v>1935</v>
      </c>
      <c r="AQ11" s="337">
        <v>2105</v>
      </c>
      <c r="AR11" s="337">
        <v>332</v>
      </c>
      <c r="AS11" s="336">
        <f>SUM(AQ11:AR11)</f>
        <v>2437</v>
      </c>
      <c r="AT11" s="337" t="s">
        <v>1935</v>
      </c>
      <c r="AU11" s="337">
        <v>2105</v>
      </c>
      <c r="AV11" s="337">
        <v>332</v>
      </c>
      <c r="AW11" s="336">
        <f t="shared" si="13"/>
        <v>2437</v>
      </c>
      <c r="AX11" s="337" t="s">
        <v>1936</v>
      </c>
      <c r="AY11" s="337">
        <v>2105</v>
      </c>
      <c r="AZ11" s="337">
        <v>332</v>
      </c>
      <c r="BA11" s="336">
        <f>SUM(AY11:AZ11)</f>
        <v>2437</v>
      </c>
      <c r="BB11" s="345">
        <v>39908</v>
      </c>
      <c r="BC11" s="337">
        <v>2105</v>
      </c>
      <c r="BD11" s="337">
        <v>332</v>
      </c>
      <c r="BE11" s="337">
        <f>SUM(BC11:BD11)</f>
        <v>2437</v>
      </c>
      <c r="BF11" s="345">
        <v>40002</v>
      </c>
      <c r="BG11" s="337">
        <v>2105</v>
      </c>
      <c r="BH11" s="337">
        <v>332</v>
      </c>
      <c r="BI11" s="337">
        <f>SUM(BG11:BH11)</f>
        <v>2437</v>
      </c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337"/>
      <c r="CC11" s="337"/>
      <c r="CD11" s="337"/>
      <c r="CE11" s="337"/>
      <c r="CF11" s="337"/>
      <c r="CG11" s="337"/>
      <c r="CH11" s="337"/>
      <c r="CI11" s="337"/>
      <c r="CJ11" s="337"/>
      <c r="CK11" s="337"/>
      <c r="CL11" s="337"/>
      <c r="CM11" s="337"/>
      <c r="CN11" s="337"/>
      <c r="CO11" s="337"/>
      <c r="CP11" s="337"/>
      <c r="CQ11" s="337"/>
      <c r="CR11" s="337"/>
      <c r="CS11" s="337"/>
      <c r="CT11" s="321">
        <v>1</v>
      </c>
      <c r="CU11" s="322">
        <v>42500</v>
      </c>
      <c r="CV11" s="322"/>
      <c r="CW11" s="322"/>
      <c r="CX11" s="322"/>
      <c r="CY11" s="322"/>
      <c r="CZ11" s="322">
        <v>1</v>
      </c>
      <c r="DA11" s="322">
        <v>42500</v>
      </c>
      <c r="DB11" s="322"/>
      <c r="DC11" s="322"/>
      <c r="DD11" s="322"/>
      <c r="DE11" s="322"/>
      <c r="DF11" s="322"/>
      <c r="DG11" s="322"/>
      <c r="DH11" s="322"/>
      <c r="DI11" s="339"/>
      <c r="DJ11" s="340">
        <f t="shared" si="14"/>
        <v>1</v>
      </c>
      <c r="DK11" s="340">
        <f t="shared" si="14"/>
        <v>42500</v>
      </c>
      <c r="DL11" s="118">
        <v>1</v>
      </c>
      <c r="DM11" s="118">
        <v>42500</v>
      </c>
      <c r="DN11" s="118"/>
      <c r="DO11" s="118"/>
      <c r="DP11" s="118"/>
      <c r="DQ11" s="367">
        <v>1</v>
      </c>
      <c r="DR11" s="300">
        <v>42500</v>
      </c>
      <c r="DS11" s="118"/>
      <c r="DT11" s="118"/>
      <c r="DU11" s="118"/>
      <c r="DV11" s="118"/>
      <c r="DW11" s="118"/>
    </row>
    <row r="12" spans="1:127" ht="38.25">
      <c r="A12" s="366">
        <v>5</v>
      </c>
      <c r="B12" s="330" t="s">
        <v>1956</v>
      </c>
      <c r="C12" s="330"/>
      <c r="D12" s="330" t="s">
        <v>1957</v>
      </c>
      <c r="E12" s="322">
        <v>42500</v>
      </c>
      <c r="F12" s="322">
        <v>20</v>
      </c>
      <c r="G12" s="322">
        <f t="shared" si="0"/>
        <v>334.6875</v>
      </c>
      <c r="H12" s="318">
        <f t="shared" si="2"/>
        <v>2459.6875</v>
      </c>
      <c r="I12" s="322" t="s">
        <v>1958</v>
      </c>
      <c r="J12" s="322">
        <v>20</v>
      </c>
      <c r="K12" s="318">
        <f t="shared" si="1"/>
        <v>6693.75</v>
      </c>
      <c r="L12" s="318">
        <f t="shared" si="3"/>
        <v>49193.75</v>
      </c>
      <c r="M12" s="322">
        <f t="shared" si="4"/>
        <v>4920</v>
      </c>
      <c r="N12" s="322">
        <f t="shared" si="5"/>
        <v>4250</v>
      </c>
      <c r="O12" s="322">
        <f t="shared" si="5"/>
        <v>670</v>
      </c>
      <c r="P12" s="318">
        <f t="shared" si="6"/>
        <v>44273.75</v>
      </c>
      <c r="Q12" s="333" t="s">
        <v>1959</v>
      </c>
      <c r="R12" s="334" t="s">
        <v>1928</v>
      </c>
      <c r="S12" s="322">
        <v>2125</v>
      </c>
      <c r="T12" s="322">
        <v>335</v>
      </c>
      <c r="U12" s="336">
        <f t="shared" si="7"/>
        <v>2460</v>
      </c>
      <c r="V12" s="368">
        <v>40220</v>
      </c>
      <c r="W12" s="322">
        <v>2125</v>
      </c>
      <c r="X12" s="322">
        <v>335</v>
      </c>
      <c r="Y12" s="335">
        <f t="shared" si="8"/>
        <v>2460</v>
      </c>
      <c r="Z12" s="334"/>
      <c r="AA12" s="322"/>
      <c r="AB12" s="322"/>
      <c r="AC12" s="336">
        <f t="shared" si="9"/>
        <v>0</v>
      </c>
      <c r="AD12" s="334"/>
      <c r="AE12" s="322"/>
      <c r="AF12" s="322"/>
      <c r="AG12" s="336">
        <f t="shared" si="10"/>
        <v>0</v>
      </c>
      <c r="AH12" s="337"/>
      <c r="AI12" s="337"/>
      <c r="AJ12" s="337"/>
      <c r="AK12" s="336">
        <f t="shared" si="11"/>
        <v>0</v>
      </c>
      <c r="AL12" s="337"/>
      <c r="AM12" s="337"/>
      <c r="AN12" s="337"/>
      <c r="AO12" s="336">
        <f t="shared" si="12"/>
        <v>0</v>
      </c>
      <c r="AP12" s="337"/>
      <c r="AQ12" s="337"/>
      <c r="AR12" s="337"/>
      <c r="AS12" s="336"/>
      <c r="AT12" s="337"/>
      <c r="AU12" s="337"/>
      <c r="AV12" s="337"/>
      <c r="AW12" s="336">
        <f t="shared" si="13"/>
        <v>0</v>
      </c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37"/>
      <c r="CF12" s="337"/>
      <c r="CG12" s="337"/>
      <c r="CH12" s="337"/>
      <c r="CI12" s="337"/>
      <c r="CJ12" s="337"/>
      <c r="CK12" s="337"/>
      <c r="CL12" s="337"/>
      <c r="CM12" s="337"/>
      <c r="CN12" s="337"/>
      <c r="CO12" s="337"/>
      <c r="CP12" s="337"/>
      <c r="CQ12" s="337"/>
      <c r="CR12" s="337"/>
      <c r="CS12" s="337"/>
      <c r="CT12" s="321">
        <v>1</v>
      </c>
      <c r="CU12" s="322">
        <v>42500</v>
      </c>
      <c r="CV12" s="322"/>
      <c r="CW12" s="322"/>
      <c r="CX12" s="322"/>
      <c r="CY12" s="322"/>
      <c r="CZ12" s="322">
        <v>1</v>
      </c>
      <c r="DA12" s="322">
        <v>42500</v>
      </c>
      <c r="DB12" s="322"/>
      <c r="DC12" s="322"/>
      <c r="DD12" s="322"/>
      <c r="DE12" s="322"/>
      <c r="DF12" s="322"/>
      <c r="DG12" s="322"/>
      <c r="DH12" s="322"/>
      <c r="DI12" s="339"/>
      <c r="DJ12" s="340">
        <f t="shared" si="14"/>
        <v>1</v>
      </c>
      <c r="DK12" s="340">
        <f t="shared" si="14"/>
        <v>42500</v>
      </c>
      <c r="DL12" s="118">
        <v>1</v>
      </c>
      <c r="DM12" s="118">
        <v>42500</v>
      </c>
      <c r="DN12" s="118"/>
      <c r="DO12" s="118"/>
      <c r="DP12" s="118"/>
      <c r="DQ12" s="367">
        <v>1</v>
      </c>
      <c r="DR12" s="300">
        <v>42500</v>
      </c>
      <c r="DS12" s="118"/>
      <c r="DT12" s="118"/>
      <c r="DU12" s="118"/>
      <c r="DV12" s="118"/>
      <c r="DW12" s="118"/>
    </row>
    <row r="13" spans="1:127" ht="38.25">
      <c r="A13" s="366">
        <v>6</v>
      </c>
      <c r="B13" s="330" t="s">
        <v>1960</v>
      </c>
      <c r="C13" s="330"/>
      <c r="D13" s="330" t="s">
        <v>1957</v>
      </c>
      <c r="E13" s="322">
        <v>42500</v>
      </c>
      <c r="F13" s="322">
        <v>20</v>
      </c>
      <c r="G13" s="322">
        <f t="shared" si="0"/>
        <v>334.6875</v>
      </c>
      <c r="H13" s="318">
        <f t="shared" si="2"/>
        <v>2459.6875</v>
      </c>
      <c r="I13" s="322" t="s">
        <v>1961</v>
      </c>
      <c r="J13" s="322">
        <v>20</v>
      </c>
      <c r="K13" s="318">
        <f t="shared" si="1"/>
        <v>6693.75</v>
      </c>
      <c r="L13" s="318">
        <f t="shared" si="3"/>
        <v>49193.75</v>
      </c>
      <c r="M13" s="322">
        <f t="shared" si="4"/>
        <v>22460</v>
      </c>
      <c r="N13" s="322">
        <f t="shared" si="5"/>
        <v>19445</v>
      </c>
      <c r="O13" s="322">
        <f t="shared" si="5"/>
        <v>3015</v>
      </c>
      <c r="P13" s="318">
        <f t="shared" si="6"/>
        <v>26733.75</v>
      </c>
      <c r="Q13" s="333" t="s">
        <v>1962</v>
      </c>
      <c r="R13" s="334" t="s">
        <v>1928</v>
      </c>
      <c r="S13" s="322">
        <v>2125</v>
      </c>
      <c r="T13" s="322">
        <v>335</v>
      </c>
      <c r="U13" s="336">
        <f t="shared" si="7"/>
        <v>2460</v>
      </c>
      <c r="V13" s="344" t="s">
        <v>1935</v>
      </c>
      <c r="W13" s="322">
        <v>17320</v>
      </c>
      <c r="X13" s="322">
        <v>2680</v>
      </c>
      <c r="Y13" s="335">
        <f t="shared" si="8"/>
        <v>20000</v>
      </c>
      <c r="Z13" s="334"/>
      <c r="AA13" s="322"/>
      <c r="AB13" s="322"/>
      <c r="AC13" s="336">
        <f t="shared" si="9"/>
        <v>0</v>
      </c>
      <c r="AD13" s="334"/>
      <c r="AE13" s="322"/>
      <c r="AF13" s="322"/>
      <c r="AG13" s="336">
        <f t="shared" si="10"/>
        <v>0</v>
      </c>
      <c r="AH13" s="337"/>
      <c r="AI13" s="337"/>
      <c r="AJ13" s="337"/>
      <c r="AK13" s="336">
        <f t="shared" si="11"/>
        <v>0</v>
      </c>
      <c r="AL13" s="337"/>
      <c r="AM13" s="337"/>
      <c r="AN13" s="337"/>
      <c r="AO13" s="336">
        <f t="shared" si="12"/>
        <v>0</v>
      </c>
      <c r="AP13" s="337"/>
      <c r="AQ13" s="337"/>
      <c r="AR13" s="337"/>
      <c r="AS13" s="336">
        <f>SUM(AQ13:AR13)</f>
        <v>0</v>
      </c>
      <c r="AT13" s="337"/>
      <c r="AU13" s="337"/>
      <c r="AV13" s="337"/>
      <c r="AW13" s="336">
        <f t="shared" si="13"/>
        <v>0</v>
      </c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R13" s="337"/>
      <c r="BS13" s="337"/>
      <c r="BT13" s="337"/>
      <c r="BU13" s="337"/>
      <c r="BV13" s="337"/>
      <c r="BW13" s="337"/>
      <c r="BX13" s="337"/>
      <c r="BY13" s="337"/>
      <c r="BZ13" s="337"/>
      <c r="CA13" s="337"/>
      <c r="CB13" s="337"/>
      <c r="CC13" s="337"/>
      <c r="CD13" s="337"/>
      <c r="CE13" s="337"/>
      <c r="CF13" s="337"/>
      <c r="CG13" s="337"/>
      <c r="CH13" s="337"/>
      <c r="CI13" s="337"/>
      <c r="CJ13" s="337"/>
      <c r="CK13" s="337"/>
      <c r="CL13" s="337"/>
      <c r="CM13" s="337"/>
      <c r="CN13" s="337"/>
      <c r="CO13" s="337"/>
      <c r="CP13" s="337"/>
      <c r="CQ13" s="337"/>
      <c r="CR13" s="337"/>
      <c r="CS13" s="337"/>
      <c r="CT13" s="321"/>
      <c r="CU13" s="322"/>
      <c r="CV13" s="322">
        <v>1</v>
      </c>
      <c r="CW13" s="322">
        <v>42500</v>
      </c>
      <c r="CX13" s="322"/>
      <c r="CY13" s="322"/>
      <c r="CZ13" s="322">
        <v>1</v>
      </c>
      <c r="DA13" s="322">
        <v>42500</v>
      </c>
      <c r="DB13" s="322"/>
      <c r="DC13" s="322"/>
      <c r="DD13" s="322"/>
      <c r="DE13" s="322"/>
      <c r="DF13" s="322"/>
      <c r="DG13" s="322"/>
      <c r="DH13" s="322"/>
      <c r="DI13" s="339"/>
      <c r="DJ13" s="340">
        <f t="shared" si="14"/>
        <v>1</v>
      </c>
      <c r="DK13" s="340">
        <f t="shared" si="14"/>
        <v>42500</v>
      </c>
      <c r="DL13" s="118">
        <v>1</v>
      </c>
      <c r="DM13" s="118">
        <v>42500</v>
      </c>
      <c r="DN13" s="118"/>
      <c r="DO13" s="118"/>
      <c r="DP13" s="118"/>
      <c r="DQ13" s="367">
        <v>1</v>
      </c>
      <c r="DR13" s="300">
        <v>42500</v>
      </c>
      <c r="DS13" s="118"/>
      <c r="DT13" s="118"/>
      <c r="DU13" s="118"/>
      <c r="DV13" s="118"/>
      <c r="DW13" s="118"/>
    </row>
    <row r="14" spans="1:127">
      <c r="A14" s="364"/>
      <c r="B14" s="315" t="s">
        <v>1891</v>
      </c>
      <c r="C14" s="315"/>
      <c r="D14" s="316"/>
      <c r="E14" s="349">
        <f>SUM(E8:E13)</f>
        <v>220995</v>
      </c>
      <c r="F14" s="317"/>
      <c r="G14" s="322">
        <f t="shared" si="0"/>
        <v>1740.3356249999997</v>
      </c>
      <c r="H14" s="349">
        <f>SUM(H8:H13)</f>
        <v>12790.085625</v>
      </c>
      <c r="I14" s="317"/>
      <c r="J14" s="346">
        <f t="shared" ref="J14:BU14" si="15">SUM(J8:J13)</f>
        <v>120</v>
      </c>
      <c r="K14" s="346">
        <f t="shared" si="15"/>
        <v>34806.712499999994</v>
      </c>
      <c r="L14" s="346">
        <f t="shared" si="15"/>
        <v>255801.71249999999</v>
      </c>
      <c r="M14" s="349">
        <f t="shared" si="15"/>
        <v>127780</v>
      </c>
      <c r="N14" s="349">
        <f t="shared" si="15"/>
        <v>110420</v>
      </c>
      <c r="O14" s="349">
        <f t="shared" si="15"/>
        <v>17360</v>
      </c>
      <c r="P14" s="349">
        <f t="shared" si="15"/>
        <v>128021.71249999999</v>
      </c>
      <c r="Q14" s="349">
        <f t="shared" si="15"/>
        <v>0</v>
      </c>
      <c r="R14" s="349">
        <f t="shared" si="15"/>
        <v>0</v>
      </c>
      <c r="S14" s="349">
        <f t="shared" si="15"/>
        <v>54200</v>
      </c>
      <c r="T14" s="349">
        <f t="shared" si="15"/>
        <v>8546</v>
      </c>
      <c r="U14" s="349">
        <f t="shared" si="15"/>
        <v>62746</v>
      </c>
      <c r="V14" s="349">
        <f t="shared" si="15"/>
        <v>79700</v>
      </c>
      <c r="W14" s="349">
        <f t="shared" si="15"/>
        <v>26225</v>
      </c>
      <c r="X14" s="349">
        <f t="shared" si="15"/>
        <v>4084</v>
      </c>
      <c r="Y14" s="349">
        <f t="shared" si="15"/>
        <v>30309</v>
      </c>
      <c r="Z14" s="349">
        <f t="shared" si="15"/>
        <v>0</v>
      </c>
      <c r="AA14" s="349">
        <f t="shared" si="15"/>
        <v>5505</v>
      </c>
      <c r="AB14" s="349">
        <f t="shared" si="15"/>
        <v>868</v>
      </c>
      <c r="AC14" s="349">
        <f t="shared" si="15"/>
        <v>6373</v>
      </c>
      <c r="AD14" s="349">
        <f t="shared" si="15"/>
        <v>0</v>
      </c>
      <c r="AE14" s="349">
        <f t="shared" si="15"/>
        <v>3380</v>
      </c>
      <c r="AF14" s="349">
        <f t="shared" si="15"/>
        <v>533</v>
      </c>
      <c r="AG14" s="349">
        <f t="shared" si="15"/>
        <v>3913</v>
      </c>
      <c r="AH14" s="349">
        <f t="shared" si="15"/>
        <v>0</v>
      </c>
      <c r="AI14" s="349">
        <f t="shared" si="15"/>
        <v>3380</v>
      </c>
      <c r="AJ14" s="349">
        <f t="shared" si="15"/>
        <v>533</v>
      </c>
      <c r="AK14" s="349">
        <f t="shared" si="15"/>
        <v>3913</v>
      </c>
      <c r="AL14" s="349">
        <f t="shared" si="15"/>
        <v>0</v>
      </c>
      <c r="AM14" s="349">
        <f t="shared" si="15"/>
        <v>3380</v>
      </c>
      <c r="AN14" s="349">
        <f t="shared" si="15"/>
        <v>533</v>
      </c>
      <c r="AO14" s="349">
        <f t="shared" si="15"/>
        <v>3913</v>
      </c>
      <c r="AP14" s="349">
        <f t="shared" si="15"/>
        <v>39908</v>
      </c>
      <c r="AQ14" s="349">
        <f t="shared" si="15"/>
        <v>5930</v>
      </c>
      <c r="AR14" s="349">
        <f t="shared" si="15"/>
        <v>935</v>
      </c>
      <c r="AS14" s="349">
        <f t="shared" si="15"/>
        <v>6865</v>
      </c>
      <c r="AT14" s="349">
        <f t="shared" si="15"/>
        <v>0</v>
      </c>
      <c r="AU14" s="349">
        <f t="shared" si="15"/>
        <v>2105</v>
      </c>
      <c r="AV14" s="349">
        <f t="shared" si="15"/>
        <v>332</v>
      </c>
      <c r="AW14" s="349">
        <f t="shared" si="15"/>
        <v>2437</v>
      </c>
      <c r="AX14" s="349">
        <f t="shared" si="15"/>
        <v>0</v>
      </c>
      <c r="AY14" s="349">
        <f t="shared" si="15"/>
        <v>2105</v>
      </c>
      <c r="AZ14" s="349">
        <f t="shared" si="15"/>
        <v>332</v>
      </c>
      <c r="BA14" s="349">
        <f t="shared" si="15"/>
        <v>2437</v>
      </c>
      <c r="BB14" s="349">
        <f t="shared" si="15"/>
        <v>39908</v>
      </c>
      <c r="BC14" s="349">
        <f t="shared" si="15"/>
        <v>2105</v>
      </c>
      <c r="BD14" s="349">
        <f t="shared" si="15"/>
        <v>332</v>
      </c>
      <c r="BE14" s="349">
        <f t="shared" si="15"/>
        <v>2437</v>
      </c>
      <c r="BF14" s="349">
        <f t="shared" si="15"/>
        <v>40002</v>
      </c>
      <c r="BG14" s="349">
        <f t="shared" si="15"/>
        <v>2105</v>
      </c>
      <c r="BH14" s="349">
        <f t="shared" si="15"/>
        <v>332</v>
      </c>
      <c r="BI14" s="349">
        <f t="shared" si="15"/>
        <v>2437</v>
      </c>
      <c r="BJ14" s="349">
        <f t="shared" si="15"/>
        <v>0</v>
      </c>
      <c r="BK14" s="349">
        <f t="shared" si="15"/>
        <v>0</v>
      </c>
      <c r="BL14" s="349">
        <f t="shared" si="15"/>
        <v>0</v>
      </c>
      <c r="BM14" s="349">
        <f t="shared" si="15"/>
        <v>0</v>
      </c>
      <c r="BN14" s="349">
        <f t="shared" si="15"/>
        <v>0</v>
      </c>
      <c r="BO14" s="349">
        <f t="shared" si="15"/>
        <v>0</v>
      </c>
      <c r="BP14" s="349">
        <f t="shared" si="15"/>
        <v>0</v>
      </c>
      <c r="BQ14" s="349">
        <f t="shared" si="15"/>
        <v>0</v>
      </c>
      <c r="BR14" s="349">
        <f t="shared" si="15"/>
        <v>0</v>
      </c>
      <c r="BS14" s="349">
        <f t="shared" si="15"/>
        <v>0</v>
      </c>
      <c r="BT14" s="349">
        <f t="shared" si="15"/>
        <v>0</v>
      </c>
      <c r="BU14" s="349">
        <f t="shared" si="15"/>
        <v>0</v>
      </c>
      <c r="BV14" s="349">
        <f t="shared" ref="BV14:DI14" si="16">SUM(BV8:BV13)</f>
        <v>0</v>
      </c>
      <c r="BW14" s="349">
        <f t="shared" si="16"/>
        <v>0</v>
      </c>
      <c r="BX14" s="349">
        <f t="shared" si="16"/>
        <v>0</v>
      </c>
      <c r="BY14" s="349">
        <f t="shared" si="16"/>
        <v>0</v>
      </c>
      <c r="BZ14" s="349">
        <f t="shared" si="16"/>
        <v>0</v>
      </c>
      <c r="CA14" s="349">
        <f t="shared" si="16"/>
        <v>0</v>
      </c>
      <c r="CB14" s="349">
        <f t="shared" si="16"/>
        <v>0</v>
      </c>
      <c r="CC14" s="349">
        <f t="shared" si="16"/>
        <v>0</v>
      </c>
      <c r="CD14" s="349">
        <f t="shared" si="16"/>
        <v>0</v>
      </c>
      <c r="CE14" s="349">
        <f t="shared" si="16"/>
        <v>0</v>
      </c>
      <c r="CF14" s="349">
        <f t="shared" si="16"/>
        <v>0</v>
      </c>
      <c r="CG14" s="349">
        <f t="shared" si="16"/>
        <v>0</v>
      </c>
      <c r="CH14" s="349">
        <f t="shared" si="16"/>
        <v>0</v>
      </c>
      <c r="CI14" s="349">
        <f t="shared" si="16"/>
        <v>0</v>
      </c>
      <c r="CJ14" s="349">
        <f t="shared" si="16"/>
        <v>0</v>
      </c>
      <c r="CK14" s="349">
        <f t="shared" si="16"/>
        <v>0</v>
      </c>
      <c r="CL14" s="349">
        <f t="shared" si="16"/>
        <v>0</v>
      </c>
      <c r="CM14" s="349">
        <f t="shared" si="16"/>
        <v>0</v>
      </c>
      <c r="CN14" s="349">
        <f t="shared" si="16"/>
        <v>0</v>
      </c>
      <c r="CO14" s="349">
        <f t="shared" si="16"/>
        <v>0</v>
      </c>
      <c r="CP14" s="349">
        <f t="shared" si="16"/>
        <v>0</v>
      </c>
      <c r="CQ14" s="349">
        <f t="shared" si="16"/>
        <v>0</v>
      </c>
      <c r="CR14" s="349">
        <f t="shared" si="16"/>
        <v>0</v>
      </c>
      <c r="CS14" s="369">
        <f t="shared" si="16"/>
        <v>0</v>
      </c>
      <c r="CT14" s="348">
        <f t="shared" si="16"/>
        <v>5</v>
      </c>
      <c r="CU14" s="349">
        <f t="shared" si="16"/>
        <v>178495</v>
      </c>
      <c r="CV14" s="349">
        <f t="shared" si="16"/>
        <v>1</v>
      </c>
      <c r="CW14" s="349">
        <f t="shared" si="16"/>
        <v>42500</v>
      </c>
      <c r="CX14" s="349">
        <f t="shared" si="16"/>
        <v>0</v>
      </c>
      <c r="CY14" s="349">
        <f t="shared" si="16"/>
        <v>0</v>
      </c>
      <c r="CZ14" s="349">
        <f t="shared" si="16"/>
        <v>6</v>
      </c>
      <c r="DA14" s="349">
        <f t="shared" si="16"/>
        <v>220995</v>
      </c>
      <c r="DB14" s="349">
        <f t="shared" si="16"/>
        <v>0</v>
      </c>
      <c r="DC14" s="349">
        <f t="shared" si="16"/>
        <v>0</v>
      </c>
      <c r="DD14" s="349">
        <f t="shared" si="16"/>
        <v>0</v>
      </c>
      <c r="DE14" s="349">
        <f t="shared" si="16"/>
        <v>0</v>
      </c>
      <c r="DF14" s="349">
        <f t="shared" si="16"/>
        <v>0</v>
      </c>
      <c r="DG14" s="349">
        <f t="shared" si="16"/>
        <v>0</v>
      </c>
      <c r="DH14" s="349">
        <f t="shared" si="16"/>
        <v>0</v>
      </c>
      <c r="DI14" s="349">
        <f t="shared" si="16"/>
        <v>0</v>
      </c>
      <c r="DJ14" s="340">
        <f t="shared" si="14"/>
        <v>6</v>
      </c>
      <c r="DK14" s="340">
        <f t="shared" si="14"/>
        <v>220995</v>
      </c>
      <c r="DL14" s="349">
        <f>SUM(DL8:DL13)</f>
        <v>6</v>
      </c>
      <c r="DM14" s="349">
        <f>SUM(DM8:DM13)</f>
        <v>220995</v>
      </c>
      <c r="DN14" s="349">
        <f>SUM(DN8:DN13)</f>
        <v>0</v>
      </c>
      <c r="DO14" s="349">
        <f>SUM(DO8:DO13)</f>
        <v>0</v>
      </c>
      <c r="DQ14" s="291"/>
      <c r="DR14" s="261"/>
    </row>
    <row r="16" spans="1:127">
      <c r="E16" s="173">
        <f>E14/85*100</f>
        <v>259994.11764705883</v>
      </c>
    </row>
    <row r="17" spans="5:5">
      <c r="E17">
        <f>E16*0.85</f>
        <v>220995</v>
      </c>
    </row>
    <row r="18" spans="5:5">
      <c r="E18" s="173">
        <f>E16*0.1</f>
        <v>25999.411764705885</v>
      </c>
    </row>
    <row r="19" spans="5:5">
      <c r="E19" s="173">
        <f>E17+E18</f>
        <v>246994.41176470587</v>
      </c>
    </row>
  </sheetData>
  <mergeCells count="40"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6"/>
  <sheetViews>
    <sheetView topLeftCell="A2" workbookViewId="0">
      <selection activeCell="E17" sqref="E17"/>
    </sheetView>
  </sheetViews>
  <sheetFormatPr defaultRowHeight="15"/>
  <sheetData>
    <row r="1" spans="1:149" ht="26.25">
      <c r="A1" s="553" t="s">
        <v>1854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280"/>
      <c r="M1" s="280"/>
      <c r="N1" s="281"/>
      <c r="O1" s="280"/>
      <c r="P1" s="280"/>
      <c r="Q1" s="280"/>
      <c r="R1" s="280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3"/>
      <c r="AE1" s="282"/>
      <c r="AF1" s="282"/>
      <c r="AG1" s="282"/>
      <c r="AH1" s="282"/>
      <c r="AI1" s="282"/>
      <c r="AJ1" s="282"/>
      <c r="AK1" s="282"/>
      <c r="AL1" s="282"/>
      <c r="AM1" s="282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370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371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587" t="s">
        <v>1855</v>
      </c>
      <c r="DQ1" s="588"/>
      <c r="DR1" s="553"/>
      <c r="DS1" s="553"/>
      <c r="DT1" s="553"/>
      <c r="DU1" s="553"/>
      <c r="DV1" s="553"/>
      <c r="DW1" s="553"/>
      <c r="DX1" s="553"/>
      <c r="DY1" s="553"/>
      <c r="DZ1" s="553"/>
      <c r="EA1" s="553"/>
      <c r="EB1" s="553"/>
      <c r="EC1" s="553"/>
      <c r="ED1" s="553"/>
      <c r="EE1" s="258"/>
      <c r="EF1" s="258"/>
      <c r="EG1" s="258"/>
      <c r="EH1" s="284"/>
      <c r="EI1" s="258"/>
      <c r="EJ1" s="258"/>
      <c r="EK1" s="258"/>
      <c r="EL1" s="258"/>
      <c r="EM1" s="284"/>
      <c r="EN1" s="258"/>
      <c r="EO1" s="258"/>
      <c r="EP1" s="258"/>
      <c r="EQ1" s="258"/>
      <c r="ER1" s="258"/>
      <c r="ES1" s="258"/>
    </row>
    <row r="2" spans="1:149" ht="19.5" thickBot="1">
      <c r="A2" s="554" t="s">
        <v>1856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285"/>
      <c r="M2" s="285"/>
      <c r="N2" s="286"/>
      <c r="O2" s="285"/>
      <c r="P2" s="285"/>
      <c r="Q2" s="285"/>
      <c r="R2" s="285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50"/>
      <c r="AE2" s="287"/>
      <c r="AF2" s="287"/>
      <c r="AG2" s="287"/>
      <c r="AH2" s="287"/>
      <c r="AI2" s="287"/>
      <c r="AJ2" s="287"/>
      <c r="AK2" s="287"/>
      <c r="AL2" s="287"/>
      <c r="AM2" s="287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372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373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88"/>
      <c r="DQ2" s="289"/>
      <c r="DR2" s="251"/>
      <c r="DS2" s="251"/>
      <c r="DT2" s="290" t="s">
        <v>1900</v>
      </c>
      <c r="DU2" s="290"/>
      <c r="DV2" s="251"/>
      <c r="DW2" s="251"/>
      <c r="DX2" s="251"/>
      <c r="DY2" s="251"/>
      <c r="DZ2" s="251"/>
      <c r="EA2" s="251"/>
      <c r="EB2" s="251"/>
      <c r="EC2" s="251"/>
      <c r="ED2" s="251"/>
      <c r="EE2" s="258"/>
      <c r="EF2" s="258"/>
      <c r="EG2" s="258"/>
      <c r="EH2" s="284"/>
      <c r="EI2" s="258"/>
      <c r="EJ2" s="258"/>
      <c r="EK2" s="258"/>
      <c r="EL2" s="258"/>
      <c r="EM2" s="284"/>
      <c r="EN2" s="258"/>
      <c r="EO2" s="258"/>
      <c r="EP2" s="258"/>
      <c r="EQ2" s="258"/>
      <c r="ER2" s="258"/>
      <c r="ES2" s="258"/>
    </row>
    <row r="3" spans="1:149" ht="16.5" thickBot="1">
      <c r="A3" s="604" t="s">
        <v>1857</v>
      </c>
      <c r="B3" s="583" t="s">
        <v>1901</v>
      </c>
      <c r="C3" s="583" t="s">
        <v>1858</v>
      </c>
      <c r="D3" s="583" t="s">
        <v>1859</v>
      </c>
      <c r="E3" s="583" t="s">
        <v>1860</v>
      </c>
      <c r="F3" s="583" t="s">
        <v>1963</v>
      </c>
      <c r="G3" s="583" t="s">
        <v>1964</v>
      </c>
      <c r="H3" s="605" t="s">
        <v>1861</v>
      </c>
      <c r="I3" s="559" t="s">
        <v>1940</v>
      </c>
      <c r="J3" s="607" t="s">
        <v>1862</v>
      </c>
      <c r="K3" s="557" t="s">
        <v>1863</v>
      </c>
      <c r="L3" s="559" t="s">
        <v>1965</v>
      </c>
      <c r="M3" s="559" t="s">
        <v>1865</v>
      </c>
      <c r="N3" s="565" t="s">
        <v>1966</v>
      </c>
      <c r="O3" s="568" t="s">
        <v>1867</v>
      </c>
      <c r="P3" s="569"/>
      <c r="Q3" s="570"/>
      <c r="R3" s="600" t="s">
        <v>1963</v>
      </c>
      <c r="S3" s="574" t="s">
        <v>1869</v>
      </c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603"/>
      <c r="AM3" s="575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372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373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91"/>
      <c r="DQ3" s="261"/>
      <c r="EH3" s="291"/>
      <c r="EM3" s="291"/>
    </row>
    <row r="4" spans="1:149" ht="26.25" thickBot="1">
      <c r="A4" s="556"/>
      <c r="B4" s="558"/>
      <c r="C4" s="583"/>
      <c r="D4" s="558"/>
      <c r="E4" s="558"/>
      <c r="F4" s="583"/>
      <c r="G4" s="583"/>
      <c r="H4" s="606"/>
      <c r="I4" s="560"/>
      <c r="J4" s="608"/>
      <c r="K4" s="558"/>
      <c r="L4" s="560"/>
      <c r="M4" s="560"/>
      <c r="N4" s="566"/>
      <c r="O4" s="571"/>
      <c r="P4" s="572"/>
      <c r="Q4" s="573"/>
      <c r="R4" s="601"/>
      <c r="S4" s="576" t="s">
        <v>1870</v>
      </c>
      <c r="T4" s="576"/>
      <c r="U4" s="576"/>
      <c r="V4" s="576"/>
      <c r="W4" s="576"/>
      <c r="X4" s="576"/>
      <c r="Y4" s="576" t="s">
        <v>1871</v>
      </c>
      <c r="Z4" s="576"/>
      <c r="AA4" s="576"/>
      <c r="AB4" s="576"/>
      <c r="AC4" s="576"/>
      <c r="AD4" s="576" t="s">
        <v>1872</v>
      </c>
      <c r="AE4" s="576"/>
      <c r="AF4" s="576"/>
      <c r="AG4" s="576"/>
      <c r="AH4" s="576"/>
      <c r="AI4" s="576" t="s">
        <v>1873</v>
      </c>
      <c r="AJ4" s="576"/>
      <c r="AK4" s="576"/>
      <c r="AL4" s="599"/>
      <c r="AM4" s="577"/>
      <c r="AN4" s="576" t="s">
        <v>1874</v>
      </c>
      <c r="AO4" s="576"/>
      <c r="AP4" s="576"/>
      <c r="AQ4" s="599"/>
      <c r="AR4" s="577"/>
      <c r="AS4" s="576" t="s">
        <v>1875</v>
      </c>
      <c r="AT4" s="576"/>
      <c r="AU4" s="576"/>
      <c r="AV4" s="599"/>
      <c r="AW4" s="577"/>
      <c r="AX4" s="576" t="s">
        <v>1876</v>
      </c>
      <c r="AY4" s="576"/>
      <c r="AZ4" s="576"/>
      <c r="BA4" s="599"/>
      <c r="BB4" s="577"/>
      <c r="BC4" s="576" t="s">
        <v>1877</v>
      </c>
      <c r="BD4" s="576"/>
      <c r="BE4" s="576"/>
      <c r="BF4" s="599"/>
      <c r="BG4" s="577"/>
      <c r="BH4" s="576" t="s">
        <v>1878</v>
      </c>
      <c r="BI4" s="576"/>
      <c r="BJ4" s="576"/>
      <c r="BK4" s="599"/>
      <c r="BL4" s="577"/>
      <c r="BM4" s="576" t="s">
        <v>1879</v>
      </c>
      <c r="BN4" s="576"/>
      <c r="BO4" s="576"/>
      <c r="BP4" s="599"/>
      <c r="BQ4" s="577"/>
      <c r="BR4" s="576" t="s">
        <v>1880</v>
      </c>
      <c r="BS4" s="576"/>
      <c r="BT4" s="576"/>
      <c r="BU4" s="599"/>
      <c r="BV4" s="577"/>
      <c r="BW4" s="576" t="s">
        <v>1881</v>
      </c>
      <c r="BX4" s="576"/>
      <c r="BY4" s="576"/>
      <c r="BZ4" s="599"/>
      <c r="CA4" s="577"/>
      <c r="CB4" s="576" t="s">
        <v>1882</v>
      </c>
      <c r="CC4" s="576"/>
      <c r="CD4" s="576"/>
      <c r="CE4" s="599"/>
      <c r="CF4" s="577"/>
      <c r="CG4" s="576" t="s">
        <v>1883</v>
      </c>
      <c r="CH4" s="576"/>
      <c r="CI4" s="576"/>
      <c r="CJ4" s="599"/>
      <c r="CK4" s="577"/>
      <c r="CL4" s="576" t="s">
        <v>1884</v>
      </c>
      <c r="CM4" s="576"/>
      <c r="CN4" s="576"/>
      <c r="CO4" s="599"/>
      <c r="CP4" s="577"/>
      <c r="CQ4" s="576" t="s">
        <v>1885</v>
      </c>
      <c r="CR4" s="576"/>
      <c r="CS4" s="576"/>
      <c r="CT4" s="599"/>
      <c r="CU4" s="577"/>
      <c r="CV4" s="576" t="s">
        <v>1886</v>
      </c>
      <c r="CW4" s="576"/>
      <c r="CX4" s="576"/>
      <c r="CY4" s="599"/>
      <c r="CZ4" s="577"/>
      <c r="DA4" s="576" t="s">
        <v>1887</v>
      </c>
      <c r="DB4" s="576"/>
      <c r="DC4" s="576"/>
      <c r="DD4" s="599"/>
      <c r="DE4" s="577"/>
      <c r="DF4" s="576" t="s">
        <v>1888</v>
      </c>
      <c r="DG4" s="576"/>
      <c r="DH4" s="576"/>
      <c r="DI4" s="599"/>
      <c r="DJ4" s="577"/>
      <c r="DK4" s="576" t="s">
        <v>1889</v>
      </c>
      <c r="DL4" s="576"/>
      <c r="DM4" s="576"/>
      <c r="DN4" s="599"/>
      <c r="DO4" s="577"/>
      <c r="DP4" s="578" t="s">
        <v>1890</v>
      </c>
      <c r="DQ4" s="579"/>
      <c r="DR4" s="579"/>
      <c r="DS4" s="580"/>
      <c r="DT4" s="589" t="s">
        <v>1909</v>
      </c>
      <c r="DU4" s="579"/>
      <c r="DV4" s="579"/>
      <c r="DW4" s="579"/>
      <c r="DX4" s="579"/>
      <c r="DY4" s="579"/>
      <c r="DZ4" s="579"/>
      <c r="EA4" s="579"/>
      <c r="EB4" s="579"/>
      <c r="EC4" s="579"/>
      <c r="ED4" s="579"/>
      <c r="EE4" s="590"/>
      <c r="EF4" s="292"/>
      <c r="EG4" s="292"/>
      <c r="EH4" s="354"/>
      <c r="EI4" s="292"/>
      <c r="EJ4" s="292"/>
      <c r="EK4" s="292"/>
      <c r="EL4" s="292"/>
      <c r="EM4" s="294" t="s">
        <v>1911</v>
      </c>
      <c r="EN4" s="295"/>
      <c r="EO4" s="295"/>
      <c r="EP4" s="295"/>
      <c r="EQ4" s="295"/>
      <c r="ER4" s="295"/>
      <c r="ES4" s="295"/>
    </row>
    <row r="5" spans="1:149" ht="26.25" thickBot="1">
      <c r="A5" s="556"/>
      <c r="B5" s="558"/>
      <c r="C5" s="583"/>
      <c r="D5" s="558"/>
      <c r="E5" s="558"/>
      <c r="F5" s="583"/>
      <c r="G5" s="583"/>
      <c r="H5" s="606"/>
      <c r="I5" s="561"/>
      <c r="J5" s="609"/>
      <c r="K5" s="558"/>
      <c r="L5" s="561"/>
      <c r="M5" s="560"/>
      <c r="N5" s="567"/>
      <c r="O5" s="264" t="s">
        <v>1891</v>
      </c>
      <c r="P5" s="265" t="s">
        <v>1892</v>
      </c>
      <c r="Q5" s="265" t="s">
        <v>1893</v>
      </c>
      <c r="R5" s="602"/>
      <c r="S5" s="266" t="s">
        <v>1894</v>
      </c>
      <c r="T5" s="266" t="s">
        <v>1895</v>
      </c>
      <c r="U5" s="267" t="s">
        <v>1892</v>
      </c>
      <c r="V5" s="267" t="s">
        <v>1893</v>
      </c>
      <c r="W5" s="267" t="s">
        <v>1963</v>
      </c>
      <c r="X5" s="265" t="s">
        <v>1891</v>
      </c>
      <c r="Y5" s="266" t="s">
        <v>1895</v>
      </c>
      <c r="Z5" s="267" t="s">
        <v>1896</v>
      </c>
      <c r="AA5" s="267" t="s">
        <v>1893</v>
      </c>
      <c r="AB5" s="267" t="s">
        <v>1963</v>
      </c>
      <c r="AC5" s="265" t="s">
        <v>1891</v>
      </c>
      <c r="AD5" s="266" t="s">
        <v>1895</v>
      </c>
      <c r="AE5" s="267" t="s">
        <v>1896</v>
      </c>
      <c r="AF5" s="267" t="s">
        <v>1893</v>
      </c>
      <c r="AG5" s="267" t="s">
        <v>1963</v>
      </c>
      <c r="AH5" s="265" t="s">
        <v>1891</v>
      </c>
      <c r="AI5" s="266" t="s">
        <v>1895</v>
      </c>
      <c r="AJ5" s="267" t="s">
        <v>1896</v>
      </c>
      <c r="AK5" s="267" t="s">
        <v>1893</v>
      </c>
      <c r="AL5" s="267" t="s">
        <v>1963</v>
      </c>
      <c r="AM5" s="268" t="s">
        <v>1891</v>
      </c>
      <c r="AN5" s="266" t="s">
        <v>1895</v>
      </c>
      <c r="AO5" s="267" t="s">
        <v>1896</v>
      </c>
      <c r="AP5" s="267" t="s">
        <v>1893</v>
      </c>
      <c r="AQ5" s="267" t="s">
        <v>1963</v>
      </c>
      <c r="AR5" s="268" t="s">
        <v>1891</v>
      </c>
      <c r="AS5" s="266" t="s">
        <v>1895</v>
      </c>
      <c r="AT5" s="267" t="s">
        <v>1896</v>
      </c>
      <c r="AU5" s="267" t="s">
        <v>1893</v>
      </c>
      <c r="AV5" s="267" t="s">
        <v>1963</v>
      </c>
      <c r="AW5" s="268" t="s">
        <v>1891</v>
      </c>
      <c r="AX5" s="266" t="s">
        <v>1895</v>
      </c>
      <c r="AY5" s="267" t="s">
        <v>1896</v>
      </c>
      <c r="AZ5" s="267" t="s">
        <v>1893</v>
      </c>
      <c r="BA5" s="267" t="s">
        <v>1963</v>
      </c>
      <c r="BB5" s="268" t="s">
        <v>1891</v>
      </c>
      <c r="BC5" s="266" t="s">
        <v>1895</v>
      </c>
      <c r="BD5" s="267" t="s">
        <v>1896</v>
      </c>
      <c r="BE5" s="267" t="s">
        <v>1893</v>
      </c>
      <c r="BF5" s="267" t="s">
        <v>1963</v>
      </c>
      <c r="BG5" s="268" t="s">
        <v>1891</v>
      </c>
      <c r="BH5" s="266" t="s">
        <v>1895</v>
      </c>
      <c r="BI5" s="267" t="s">
        <v>1896</v>
      </c>
      <c r="BJ5" s="267" t="s">
        <v>1893</v>
      </c>
      <c r="BK5" s="267" t="s">
        <v>1963</v>
      </c>
      <c r="BL5" s="268" t="s">
        <v>1891</v>
      </c>
      <c r="BM5" s="266" t="s">
        <v>1895</v>
      </c>
      <c r="BN5" s="267" t="s">
        <v>1896</v>
      </c>
      <c r="BO5" s="267" t="s">
        <v>1893</v>
      </c>
      <c r="BP5" s="267" t="s">
        <v>1963</v>
      </c>
      <c r="BQ5" s="268" t="s">
        <v>1891</v>
      </c>
      <c r="BR5" s="266" t="s">
        <v>1895</v>
      </c>
      <c r="BS5" s="267" t="s">
        <v>1896</v>
      </c>
      <c r="BT5" s="267" t="s">
        <v>1893</v>
      </c>
      <c r="BU5" s="267" t="s">
        <v>1963</v>
      </c>
      <c r="BV5" s="268" t="s">
        <v>1891</v>
      </c>
      <c r="BW5" s="267" t="s">
        <v>1895</v>
      </c>
      <c r="BX5" s="267" t="s">
        <v>1896</v>
      </c>
      <c r="BY5" s="267" t="s">
        <v>1893</v>
      </c>
      <c r="BZ5" s="267" t="s">
        <v>1963</v>
      </c>
      <c r="CA5" s="268" t="s">
        <v>1891</v>
      </c>
      <c r="CB5" s="266" t="s">
        <v>1895</v>
      </c>
      <c r="CC5" s="267" t="s">
        <v>1896</v>
      </c>
      <c r="CD5" s="267" t="s">
        <v>1893</v>
      </c>
      <c r="CE5" s="267" t="s">
        <v>1963</v>
      </c>
      <c r="CF5" s="268" t="s">
        <v>1891</v>
      </c>
      <c r="CG5" s="266" t="s">
        <v>1895</v>
      </c>
      <c r="CH5" s="267" t="s">
        <v>1896</v>
      </c>
      <c r="CI5" s="267" t="s">
        <v>1893</v>
      </c>
      <c r="CJ5" s="267" t="s">
        <v>1963</v>
      </c>
      <c r="CK5" s="268" t="s">
        <v>1891</v>
      </c>
      <c r="CL5" s="266" t="s">
        <v>1895</v>
      </c>
      <c r="CM5" s="267" t="s">
        <v>1896</v>
      </c>
      <c r="CN5" s="267" t="s">
        <v>1893</v>
      </c>
      <c r="CO5" s="267" t="s">
        <v>1963</v>
      </c>
      <c r="CP5" s="268" t="s">
        <v>1891</v>
      </c>
      <c r="CQ5" s="266" t="s">
        <v>1895</v>
      </c>
      <c r="CR5" s="267" t="s">
        <v>1896</v>
      </c>
      <c r="CS5" s="267" t="s">
        <v>1893</v>
      </c>
      <c r="CT5" s="267" t="s">
        <v>1963</v>
      </c>
      <c r="CU5" s="268" t="s">
        <v>1891</v>
      </c>
      <c r="CV5" s="266" t="s">
        <v>1895</v>
      </c>
      <c r="CW5" s="267" t="s">
        <v>1896</v>
      </c>
      <c r="CX5" s="267" t="s">
        <v>1893</v>
      </c>
      <c r="CY5" s="267" t="s">
        <v>1963</v>
      </c>
      <c r="CZ5" s="268" t="s">
        <v>1891</v>
      </c>
      <c r="DA5" s="266" t="s">
        <v>1895</v>
      </c>
      <c r="DB5" s="267" t="s">
        <v>1896</v>
      </c>
      <c r="DC5" s="267" t="s">
        <v>1893</v>
      </c>
      <c r="DD5" s="267" t="s">
        <v>1963</v>
      </c>
      <c r="DE5" s="268" t="s">
        <v>1891</v>
      </c>
      <c r="DF5" s="266" t="s">
        <v>1895</v>
      </c>
      <c r="DG5" s="267" t="s">
        <v>1896</v>
      </c>
      <c r="DH5" s="267" t="s">
        <v>1893</v>
      </c>
      <c r="DI5" s="267" t="s">
        <v>1963</v>
      </c>
      <c r="DJ5" s="268" t="s">
        <v>1891</v>
      </c>
      <c r="DK5" s="266" t="s">
        <v>1895</v>
      </c>
      <c r="DL5" s="267" t="s">
        <v>1896</v>
      </c>
      <c r="DM5" s="267" t="s">
        <v>1893</v>
      </c>
      <c r="DN5" s="267" t="s">
        <v>1963</v>
      </c>
      <c r="DO5" s="269" t="s">
        <v>1891</v>
      </c>
      <c r="DP5" s="296" t="s">
        <v>32</v>
      </c>
      <c r="DQ5" s="272" t="s">
        <v>1897</v>
      </c>
      <c r="DR5" s="272" t="s">
        <v>48</v>
      </c>
      <c r="DS5" s="272" t="s">
        <v>1897</v>
      </c>
      <c r="DT5" s="297" t="s">
        <v>1912</v>
      </c>
      <c r="DU5" s="272" t="s">
        <v>1897</v>
      </c>
      <c r="DV5" s="297" t="s">
        <v>1913</v>
      </c>
      <c r="DW5" s="272" t="s">
        <v>1897</v>
      </c>
      <c r="DX5" s="297" t="s">
        <v>1914</v>
      </c>
      <c r="DY5" s="272" t="s">
        <v>1897</v>
      </c>
      <c r="DZ5" s="297" t="s">
        <v>1915</v>
      </c>
      <c r="EA5" s="272" t="s">
        <v>1897</v>
      </c>
      <c r="EB5" s="297" t="s">
        <v>1916</v>
      </c>
      <c r="EC5" s="272" t="s">
        <v>1897</v>
      </c>
      <c r="ED5" s="297" t="s">
        <v>1917</v>
      </c>
      <c r="EE5" s="298" t="s">
        <v>1897</v>
      </c>
      <c r="EF5" s="299" t="s">
        <v>1918</v>
      </c>
      <c r="EG5" s="299" t="s">
        <v>1918</v>
      </c>
      <c r="EH5" s="367" t="s">
        <v>1967</v>
      </c>
      <c r="EI5" s="118" t="s">
        <v>1897</v>
      </c>
      <c r="EJ5" s="118" t="s">
        <v>1968</v>
      </c>
      <c r="EK5" s="118" t="s">
        <v>1897</v>
      </c>
      <c r="EL5" s="118"/>
      <c r="EM5" s="301" t="s">
        <v>31</v>
      </c>
      <c r="EN5" s="302" t="s">
        <v>1921</v>
      </c>
      <c r="EO5" s="302" t="s">
        <v>1803</v>
      </c>
      <c r="EP5" s="302" t="s">
        <v>1921</v>
      </c>
      <c r="EQ5" s="302" t="s">
        <v>1801</v>
      </c>
      <c r="ER5" s="302" t="s">
        <v>1922</v>
      </c>
      <c r="ES5" s="302" t="s">
        <v>1804</v>
      </c>
    </row>
    <row r="6" spans="1:149">
      <c r="A6" s="357">
        <v>1</v>
      </c>
      <c r="B6" s="358">
        <v>2</v>
      </c>
      <c r="C6" s="358"/>
      <c r="D6" s="358">
        <v>3</v>
      </c>
      <c r="E6" s="359">
        <v>4</v>
      </c>
      <c r="F6" s="359">
        <v>5</v>
      </c>
      <c r="G6" s="359">
        <v>6</v>
      </c>
      <c r="H6" s="374">
        <v>5</v>
      </c>
      <c r="I6" s="374"/>
      <c r="J6" s="375">
        <v>6</v>
      </c>
      <c r="K6" s="359">
        <v>7</v>
      </c>
      <c r="L6" s="359">
        <v>8</v>
      </c>
      <c r="M6" s="376"/>
      <c r="N6" s="360">
        <v>9</v>
      </c>
      <c r="O6" s="359">
        <v>10</v>
      </c>
      <c r="P6" s="359"/>
      <c r="Q6" s="359"/>
      <c r="R6" s="359">
        <v>11</v>
      </c>
      <c r="S6" s="359">
        <v>6</v>
      </c>
      <c r="T6" s="359">
        <v>7</v>
      </c>
      <c r="U6" s="359">
        <v>8</v>
      </c>
      <c r="V6" s="359">
        <v>9</v>
      </c>
      <c r="W6" s="359"/>
      <c r="X6" s="359">
        <v>10</v>
      </c>
      <c r="Y6" s="359">
        <v>11</v>
      </c>
      <c r="Z6" s="359">
        <v>12</v>
      </c>
      <c r="AA6" s="359">
        <v>13</v>
      </c>
      <c r="AB6" s="359"/>
      <c r="AC6" s="359">
        <v>14</v>
      </c>
      <c r="AD6" s="359">
        <v>15</v>
      </c>
      <c r="AE6" s="359">
        <v>16</v>
      </c>
      <c r="AF6" s="359">
        <v>17</v>
      </c>
      <c r="AG6" s="359"/>
      <c r="AH6" s="359">
        <v>18</v>
      </c>
      <c r="AI6" s="359">
        <v>19</v>
      </c>
      <c r="AJ6" s="359">
        <v>20</v>
      </c>
      <c r="AK6" s="359">
        <v>21</v>
      </c>
      <c r="AL6" s="362"/>
      <c r="AM6" s="361">
        <v>22</v>
      </c>
      <c r="AN6" s="359">
        <v>19</v>
      </c>
      <c r="AO6" s="359">
        <v>20</v>
      </c>
      <c r="AP6" s="359">
        <v>21</v>
      </c>
      <c r="AQ6" s="362"/>
      <c r="AR6" s="361">
        <v>22</v>
      </c>
      <c r="AS6" s="359">
        <v>19</v>
      </c>
      <c r="AT6" s="359">
        <v>20</v>
      </c>
      <c r="AU6" s="359">
        <v>21</v>
      </c>
      <c r="AV6" s="362"/>
      <c r="AW6" s="361">
        <v>22</v>
      </c>
      <c r="AX6" s="359">
        <v>19</v>
      </c>
      <c r="AY6" s="359">
        <v>20</v>
      </c>
      <c r="AZ6" s="359">
        <v>21</v>
      </c>
      <c r="BA6" s="362"/>
      <c r="BB6" s="361">
        <v>22</v>
      </c>
      <c r="BC6" s="359">
        <v>19</v>
      </c>
      <c r="BD6" s="359">
        <v>20</v>
      </c>
      <c r="BE6" s="359">
        <v>21</v>
      </c>
      <c r="BF6" s="362"/>
      <c r="BG6" s="361">
        <v>22</v>
      </c>
      <c r="BH6" s="359">
        <v>19</v>
      </c>
      <c r="BI6" s="359">
        <v>20</v>
      </c>
      <c r="BJ6" s="359">
        <v>21</v>
      </c>
      <c r="BK6" s="362"/>
      <c r="BL6" s="361">
        <v>22</v>
      </c>
      <c r="BM6" s="359">
        <v>19</v>
      </c>
      <c r="BN6" s="359">
        <v>20</v>
      </c>
      <c r="BO6" s="359">
        <v>21</v>
      </c>
      <c r="BP6" s="362"/>
      <c r="BQ6" s="361">
        <v>22</v>
      </c>
      <c r="BR6" s="359">
        <v>19</v>
      </c>
      <c r="BS6" s="359">
        <v>20</v>
      </c>
      <c r="BT6" s="359">
        <v>21</v>
      </c>
      <c r="BU6" s="362"/>
      <c r="BV6" s="361">
        <v>22</v>
      </c>
      <c r="BW6" s="359">
        <v>19</v>
      </c>
      <c r="BX6" s="359">
        <v>20</v>
      </c>
      <c r="BY6" s="359">
        <v>21</v>
      </c>
      <c r="BZ6" s="362"/>
      <c r="CA6" s="361">
        <v>22</v>
      </c>
      <c r="CB6" s="359">
        <v>19</v>
      </c>
      <c r="CC6" s="359">
        <v>20</v>
      </c>
      <c r="CD6" s="359">
        <v>21</v>
      </c>
      <c r="CE6" s="362"/>
      <c r="CF6" s="361">
        <v>22</v>
      </c>
      <c r="CG6" s="359">
        <v>19</v>
      </c>
      <c r="CH6" s="359">
        <v>20</v>
      </c>
      <c r="CI6" s="359">
        <v>21</v>
      </c>
      <c r="CJ6" s="362"/>
      <c r="CK6" s="361">
        <v>22</v>
      </c>
      <c r="CL6" s="377">
        <v>19</v>
      </c>
      <c r="CM6" s="359">
        <v>20</v>
      </c>
      <c r="CN6" s="359">
        <v>21</v>
      </c>
      <c r="CO6" s="362"/>
      <c r="CP6" s="361">
        <v>22</v>
      </c>
      <c r="CQ6" s="359">
        <v>19</v>
      </c>
      <c r="CR6" s="359">
        <v>20</v>
      </c>
      <c r="CS6" s="359">
        <v>21</v>
      </c>
      <c r="CT6" s="362"/>
      <c r="CU6" s="361">
        <v>22</v>
      </c>
      <c r="CV6" s="359">
        <v>19</v>
      </c>
      <c r="CW6" s="359">
        <v>20</v>
      </c>
      <c r="CX6" s="359">
        <v>21</v>
      </c>
      <c r="CY6" s="362"/>
      <c r="CZ6" s="361">
        <v>22</v>
      </c>
      <c r="DA6" s="359">
        <v>19</v>
      </c>
      <c r="DB6" s="359">
        <v>20</v>
      </c>
      <c r="DC6" s="359">
        <v>21</v>
      </c>
      <c r="DD6" s="362"/>
      <c r="DE6" s="361">
        <v>22</v>
      </c>
      <c r="DF6" s="359">
        <v>19</v>
      </c>
      <c r="DG6" s="359">
        <v>20</v>
      </c>
      <c r="DH6" s="359">
        <v>21</v>
      </c>
      <c r="DI6" s="362"/>
      <c r="DJ6" s="361">
        <v>22</v>
      </c>
      <c r="DK6" s="359">
        <v>19</v>
      </c>
      <c r="DL6" s="359">
        <v>20</v>
      </c>
      <c r="DM6" s="359">
        <v>21</v>
      </c>
      <c r="DN6" s="362"/>
      <c r="DO6" s="362">
        <v>22</v>
      </c>
      <c r="DP6" s="310">
        <v>8</v>
      </c>
      <c r="DQ6" s="311">
        <v>9</v>
      </c>
      <c r="DR6" s="311">
        <v>10</v>
      </c>
      <c r="DS6" s="311">
        <v>11</v>
      </c>
      <c r="DT6" s="311">
        <v>12</v>
      </c>
      <c r="DU6" s="311">
        <v>13</v>
      </c>
      <c r="DV6" s="311">
        <v>14</v>
      </c>
      <c r="DW6" s="311">
        <v>15</v>
      </c>
      <c r="DX6" s="311">
        <v>16</v>
      </c>
      <c r="DY6" s="311">
        <v>17</v>
      </c>
      <c r="DZ6" s="311">
        <v>18</v>
      </c>
      <c r="EA6" s="311">
        <v>19</v>
      </c>
      <c r="EB6" s="311">
        <v>20</v>
      </c>
      <c r="EC6" s="311">
        <v>21</v>
      </c>
      <c r="ED6" s="311">
        <v>22</v>
      </c>
      <c r="EE6" s="312">
        <v>23</v>
      </c>
      <c r="EH6" s="291"/>
      <c r="EM6" s="291"/>
    </row>
    <row r="7" spans="1:149" ht="25.5">
      <c r="A7" s="378"/>
      <c r="B7" s="315" t="s">
        <v>1969</v>
      </c>
      <c r="C7" s="315"/>
      <c r="D7" s="379"/>
      <c r="E7" s="380"/>
      <c r="F7" s="380"/>
      <c r="G7" s="380"/>
      <c r="H7" s="381"/>
      <c r="I7" s="382">
        <f t="shared" ref="I7:I10" si="0">SUM(J7-G7/20)</f>
        <v>0</v>
      </c>
      <c r="J7" s="383">
        <f t="shared" ref="J7:J9" si="1">SUM((G7*6*21)/(8*20*100))+(G7/20)</f>
        <v>0</v>
      </c>
      <c r="K7" s="380"/>
      <c r="L7" s="384"/>
      <c r="M7" s="382">
        <f t="shared" ref="M7:M9" si="2">SUM(L7*I7)</f>
        <v>0</v>
      </c>
      <c r="N7" s="318" t="s">
        <v>91</v>
      </c>
      <c r="O7" s="322"/>
      <c r="P7" s="322"/>
      <c r="Q7" s="322"/>
      <c r="R7" s="318" t="s">
        <v>91</v>
      </c>
      <c r="S7" s="380"/>
      <c r="T7" s="380"/>
      <c r="U7" s="380"/>
      <c r="V7" s="380"/>
      <c r="W7" s="380"/>
      <c r="X7" s="385"/>
      <c r="Y7" s="380"/>
      <c r="Z7" s="380"/>
      <c r="AA7" s="380"/>
      <c r="AB7" s="380"/>
      <c r="AC7" s="385"/>
      <c r="AD7" s="380"/>
      <c r="AE7" s="380"/>
      <c r="AF7" s="380"/>
      <c r="AG7" s="380"/>
      <c r="AH7" s="385"/>
      <c r="AI7" s="380"/>
      <c r="AJ7" s="380"/>
      <c r="AK7" s="380"/>
      <c r="AL7" s="386"/>
      <c r="AM7" s="387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9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37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  <c r="DL7" s="388"/>
      <c r="DM7" s="388"/>
      <c r="DN7" s="388"/>
      <c r="DO7" s="388"/>
      <c r="DP7" s="390"/>
      <c r="DQ7" s="380"/>
      <c r="DR7" s="380"/>
      <c r="DS7" s="380"/>
      <c r="DT7" s="380"/>
      <c r="DU7" s="380"/>
      <c r="DV7" s="380"/>
      <c r="DW7" s="380"/>
      <c r="DX7" s="380"/>
      <c r="DY7" s="380"/>
      <c r="DZ7" s="380"/>
      <c r="EA7" s="380"/>
      <c r="EB7" s="380"/>
      <c r="EC7" s="380"/>
      <c r="ED7" s="380"/>
      <c r="EE7" s="391"/>
      <c r="EF7" s="388"/>
      <c r="EG7" s="388"/>
      <c r="EH7" s="392"/>
      <c r="EI7" s="152"/>
      <c r="EJ7" s="152"/>
      <c r="EK7" s="152"/>
      <c r="EL7" s="152"/>
      <c r="EM7" s="392"/>
      <c r="EN7" s="152"/>
      <c r="EO7" s="152"/>
      <c r="EP7" s="152"/>
      <c r="EQ7" s="152"/>
      <c r="ER7" s="152"/>
      <c r="ES7" s="152"/>
    </row>
    <row r="8" spans="1:149" ht="38.25">
      <c r="A8" s="366">
        <v>1</v>
      </c>
      <c r="B8" s="330" t="s">
        <v>1970</v>
      </c>
      <c r="C8" s="330" t="s">
        <v>1971</v>
      </c>
      <c r="D8" s="330" t="s">
        <v>1925</v>
      </c>
      <c r="E8" s="322">
        <v>25500</v>
      </c>
      <c r="F8" s="322"/>
      <c r="G8" s="393">
        <f>SUM(E8:F8)</f>
        <v>25500</v>
      </c>
      <c r="H8" s="321">
        <v>20</v>
      </c>
      <c r="I8" s="382">
        <f t="shared" si="0"/>
        <v>200.8125</v>
      </c>
      <c r="J8" s="383">
        <f t="shared" si="1"/>
        <v>1475.8125</v>
      </c>
      <c r="K8" s="322" t="s">
        <v>1972</v>
      </c>
      <c r="L8" s="394">
        <v>20</v>
      </c>
      <c r="M8" s="382">
        <f t="shared" si="2"/>
        <v>4016.25</v>
      </c>
      <c r="N8" s="318">
        <f>SUM(L8*J8)</f>
        <v>29516.25</v>
      </c>
      <c r="O8" s="322">
        <f>SUM(P8:R8)</f>
        <v>24222</v>
      </c>
      <c r="P8" s="322">
        <f t="shared" ref="P8:R9" si="3">SUM(U8,Z8,AE8,AJ8,AO8,AT8,AY8,BD8,BI8,BN8,BS8,BX8,CC8,CH8,CM8,CR8,CW8,DB8,DG8,DL8)</f>
        <v>20175</v>
      </c>
      <c r="Q8" s="322">
        <f t="shared" si="3"/>
        <v>4047</v>
      </c>
      <c r="R8" s="322">
        <f t="shared" si="3"/>
        <v>0</v>
      </c>
      <c r="S8" s="333" t="s">
        <v>1973</v>
      </c>
      <c r="T8" s="344" t="s">
        <v>1928</v>
      </c>
      <c r="U8" s="322">
        <v>6150</v>
      </c>
      <c r="V8" s="322">
        <v>1836</v>
      </c>
      <c r="W8" s="322"/>
      <c r="X8" s="336">
        <f>SUM(U8:W8)</f>
        <v>7986</v>
      </c>
      <c r="Y8" s="344" t="s">
        <v>1934</v>
      </c>
      <c r="Z8" s="322">
        <v>2550</v>
      </c>
      <c r="AA8" s="322">
        <v>402</v>
      </c>
      <c r="AB8" s="322"/>
      <c r="AC8" s="336">
        <f>SUM(Z8:AB8)</f>
        <v>2952</v>
      </c>
      <c r="AD8" s="344" t="s">
        <v>1934</v>
      </c>
      <c r="AE8" s="322">
        <v>1275</v>
      </c>
      <c r="AF8" s="322">
        <v>201</v>
      </c>
      <c r="AG8" s="322"/>
      <c r="AH8" s="336">
        <f>SUM(AE8:AG8)</f>
        <v>1476</v>
      </c>
      <c r="AI8" s="344" t="s">
        <v>1934</v>
      </c>
      <c r="AJ8" s="322">
        <v>1275</v>
      </c>
      <c r="AK8" s="322">
        <v>201</v>
      </c>
      <c r="AL8" s="395"/>
      <c r="AM8" s="336">
        <f>SUM(AJ8:AL8)</f>
        <v>1476</v>
      </c>
      <c r="AN8" s="337" t="s">
        <v>1934</v>
      </c>
      <c r="AO8" s="337">
        <v>1275</v>
      </c>
      <c r="AP8" s="337">
        <v>201</v>
      </c>
      <c r="AQ8" s="337"/>
      <c r="AR8" s="336">
        <f>SUM(AO8:AQ8)</f>
        <v>1476</v>
      </c>
      <c r="AS8" s="337" t="s">
        <v>1935</v>
      </c>
      <c r="AT8" s="337">
        <v>1275</v>
      </c>
      <c r="AU8" s="337">
        <v>201</v>
      </c>
      <c r="AV8" s="337"/>
      <c r="AW8" s="336">
        <f>SUM(AT8:AV8)</f>
        <v>1476</v>
      </c>
      <c r="AX8" s="337" t="s">
        <v>1935</v>
      </c>
      <c r="AY8" s="337">
        <v>1275</v>
      </c>
      <c r="AZ8" s="337">
        <v>201</v>
      </c>
      <c r="BA8" s="337"/>
      <c r="BB8" s="336">
        <f>SUM(AY8:BA8)</f>
        <v>1476</v>
      </c>
      <c r="BC8" s="337" t="s">
        <v>1936</v>
      </c>
      <c r="BD8" s="337">
        <v>1275</v>
      </c>
      <c r="BE8" s="337">
        <v>201</v>
      </c>
      <c r="BF8" s="337"/>
      <c r="BG8" s="336">
        <f>SUM(BD8:BF8)</f>
        <v>1476</v>
      </c>
      <c r="BH8" s="345">
        <v>39908</v>
      </c>
      <c r="BI8" s="337">
        <v>1275</v>
      </c>
      <c r="BJ8" s="337">
        <v>201</v>
      </c>
      <c r="BK8" s="337"/>
      <c r="BL8" s="336">
        <f>SUM(BI8:BK8)</f>
        <v>1476</v>
      </c>
      <c r="BM8" s="396" t="s">
        <v>1974</v>
      </c>
      <c r="BN8" s="337">
        <v>1275</v>
      </c>
      <c r="BO8" s="337">
        <v>201</v>
      </c>
      <c r="BP8" s="337"/>
      <c r="BQ8" s="336">
        <f>SUM(BN8:BP8)</f>
        <v>1476</v>
      </c>
      <c r="BR8" s="337" t="s">
        <v>1975</v>
      </c>
      <c r="BS8" s="337">
        <v>1275</v>
      </c>
      <c r="BT8" s="337">
        <v>201</v>
      </c>
      <c r="BU8" s="337"/>
      <c r="BV8" s="336">
        <f>SUM(BS8:BU8)</f>
        <v>1476</v>
      </c>
      <c r="BW8" s="397"/>
      <c r="BX8" s="337"/>
      <c r="BY8" s="337"/>
      <c r="BZ8" s="337"/>
      <c r="CA8" s="336">
        <f>SUM(BX8:BZ8)</f>
        <v>0</v>
      </c>
      <c r="CB8" s="337"/>
      <c r="CC8" s="337"/>
      <c r="CD8" s="337"/>
      <c r="CE8" s="337"/>
      <c r="CF8" s="337">
        <f>SUM(CC8:CE8)</f>
        <v>0</v>
      </c>
      <c r="CG8" s="337"/>
      <c r="CH8" s="337"/>
      <c r="CI8" s="337"/>
      <c r="CJ8" s="337"/>
      <c r="CK8" s="337"/>
      <c r="CL8" s="337"/>
      <c r="CM8" s="337"/>
      <c r="CN8" s="337"/>
      <c r="CO8" s="337"/>
      <c r="CP8" s="337">
        <f>SUM(CM8:CO8)</f>
        <v>0</v>
      </c>
      <c r="CQ8" s="337"/>
      <c r="CR8" s="337"/>
      <c r="CS8" s="337"/>
      <c r="CT8" s="337"/>
      <c r="CU8" s="337"/>
      <c r="CV8" s="337"/>
      <c r="CW8" s="337"/>
      <c r="CX8" s="337"/>
      <c r="CY8" s="337"/>
      <c r="CZ8" s="337"/>
      <c r="DA8" s="337"/>
      <c r="DB8" s="337"/>
      <c r="DC8" s="337"/>
      <c r="DD8" s="337"/>
      <c r="DE8" s="337"/>
      <c r="DF8" s="337"/>
      <c r="DG8" s="337"/>
      <c r="DH8" s="337"/>
      <c r="DI8" s="337"/>
      <c r="DJ8" s="337"/>
      <c r="DK8" s="337"/>
      <c r="DL8" s="337"/>
      <c r="DM8" s="337"/>
      <c r="DN8" s="337"/>
      <c r="DO8" s="337"/>
      <c r="DP8" s="338">
        <v>1</v>
      </c>
      <c r="DQ8" s="322">
        <v>25500</v>
      </c>
      <c r="DR8" s="322"/>
      <c r="DS8" s="322"/>
      <c r="DT8" s="322"/>
      <c r="DU8" s="322"/>
      <c r="DV8" s="322">
        <v>1</v>
      </c>
      <c r="DW8" s="322">
        <v>25500</v>
      </c>
      <c r="DX8" s="322"/>
      <c r="DY8" s="322"/>
      <c r="DZ8" s="322"/>
      <c r="EA8" s="322"/>
      <c r="EB8" s="322"/>
      <c r="EC8" s="322"/>
      <c r="ED8" s="322"/>
      <c r="EE8" s="339"/>
      <c r="EF8" s="340">
        <f>SUM(ED8,EB8,DZ8,DX8,DV8,DT8)</f>
        <v>1</v>
      </c>
      <c r="EG8" s="340">
        <f>SUM(EE8,EC8,EA8,DY8,DW8,DU8)</f>
        <v>25500</v>
      </c>
      <c r="EH8" s="343">
        <v>1</v>
      </c>
      <c r="EI8" s="341">
        <v>25500</v>
      </c>
      <c r="EJ8" s="341"/>
      <c r="EK8" s="341"/>
      <c r="EL8" s="341"/>
      <c r="EM8" s="343">
        <v>1</v>
      </c>
      <c r="EN8" s="341"/>
      <c r="EO8" s="341"/>
      <c r="EP8" s="341"/>
      <c r="EQ8" s="341"/>
      <c r="ER8" s="341"/>
      <c r="ES8" s="341"/>
    </row>
    <row r="9" spans="1:149" ht="63.75">
      <c r="A9" s="366">
        <v>2</v>
      </c>
      <c r="B9" s="330" t="s">
        <v>1976</v>
      </c>
      <c r="C9" s="330" t="s">
        <v>1977</v>
      </c>
      <c r="D9" s="330" t="s">
        <v>1957</v>
      </c>
      <c r="E9" s="322">
        <v>42500</v>
      </c>
      <c r="F9" s="322"/>
      <c r="G9" s="393">
        <f>SUM(E9:F9)</f>
        <v>42500</v>
      </c>
      <c r="H9" s="321">
        <v>20</v>
      </c>
      <c r="I9" s="382">
        <f t="shared" si="0"/>
        <v>334.6875</v>
      </c>
      <c r="J9" s="383">
        <f t="shared" si="1"/>
        <v>2459.6875</v>
      </c>
      <c r="K9" s="322" t="s">
        <v>1978</v>
      </c>
      <c r="L9" s="394">
        <v>20</v>
      </c>
      <c r="M9" s="382">
        <f t="shared" si="2"/>
        <v>6693.75</v>
      </c>
      <c r="N9" s="318">
        <f>SUM(L9*J9)</f>
        <v>49193.75</v>
      </c>
      <c r="O9" s="322">
        <f>SUM(P9:R9)</f>
        <v>46740</v>
      </c>
      <c r="P9" s="322">
        <f t="shared" si="3"/>
        <v>40375</v>
      </c>
      <c r="Q9" s="322">
        <f t="shared" si="3"/>
        <v>6365</v>
      </c>
      <c r="R9" s="322">
        <f t="shared" si="3"/>
        <v>0</v>
      </c>
      <c r="S9" s="333" t="s">
        <v>1979</v>
      </c>
      <c r="T9" s="334" t="s">
        <v>1928</v>
      </c>
      <c r="U9" s="322">
        <v>10625</v>
      </c>
      <c r="V9" s="322">
        <v>1675</v>
      </c>
      <c r="W9" s="322"/>
      <c r="X9" s="336">
        <f>SUM(U9:W9)</f>
        <v>12300</v>
      </c>
      <c r="Y9" s="344" t="s">
        <v>1933</v>
      </c>
      <c r="Z9" s="322">
        <v>2125</v>
      </c>
      <c r="AA9" s="322">
        <v>335</v>
      </c>
      <c r="AB9" s="322"/>
      <c r="AC9" s="336">
        <f>SUM(Z9:AB9)</f>
        <v>2460</v>
      </c>
      <c r="AD9" s="344" t="s">
        <v>1934</v>
      </c>
      <c r="AE9" s="322">
        <v>2125</v>
      </c>
      <c r="AF9" s="322">
        <v>335</v>
      </c>
      <c r="AG9" s="322"/>
      <c r="AH9" s="336">
        <f>SUM(AE9:AG9)</f>
        <v>2460</v>
      </c>
      <c r="AI9" s="344" t="s">
        <v>1934</v>
      </c>
      <c r="AJ9" s="322">
        <v>2125</v>
      </c>
      <c r="AK9" s="322">
        <v>335</v>
      </c>
      <c r="AL9" s="395"/>
      <c r="AM9" s="336">
        <f>SUM(AJ9:AL9)</f>
        <v>2460</v>
      </c>
      <c r="AN9" s="337" t="s">
        <v>1934</v>
      </c>
      <c r="AO9" s="337">
        <v>2125</v>
      </c>
      <c r="AP9" s="337">
        <v>335</v>
      </c>
      <c r="AQ9" s="337"/>
      <c r="AR9" s="336">
        <f>SUM(AO9:AQ9)</f>
        <v>2460</v>
      </c>
      <c r="AS9" s="337" t="s">
        <v>1934</v>
      </c>
      <c r="AT9" s="337">
        <v>2125</v>
      </c>
      <c r="AU9" s="337">
        <v>335</v>
      </c>
      <c r="AV9" s="337"/>
      <c r="AW9" s="336">
        <f>SUM(AT9:AV9)</f>
        <v>2460</v>
      </c>
      <c r="AX9" s="337" t="s">
        <v>1935</v>
      </c>
      <c r="AY9" s="337">
        <v>2125</v>
      </c>
      <c r="AZ9" s="337">
        <v>335</v>
      </c>
      <c r="BA9" s="337"/>
      <c r="BB9" s="336">
        <f>SUM(AY9:BA9)</f>
        <v>2460</v>
      </c>
      <c r="BC9" s="337" t="s">
        <v>1935</v>
      </c>
      <c r="BD9" s="337">
        <v>2125</v>
      </c>
      <c r="BE9" s="337">
        <v>335</v>
      </c>
      <c r="BF9" s="337"/>
      <c r="BG9" s="336">
        <f>SUM(BD9:BF9)</f>
        <v>2460</v>
      </c>
      <c r="BH9" s="337" t="s">
        <v>1936</v>
      </c>
      <c r="BI9" s="337">
        <v>2125</v>
      </c>
      <c r="BJ9" s="337">
        <v>335</v>
      </c>
      <c r="BK9" s="337"/>
      <c r="BL9" s="336">
        <f>SUM(BI9:BK9)</f>
        <v>2460</v>
      </c>
      <c r="BM9" s="396" t="s">
        <v>1980</v>
      </c>
      <c r="BN9" s="337">
        <v>2125</v>
      </c>
      <c r="BO9" s="337">
        <v>335</v>
      </c>
      <c r="BP9" s="337"/>
      <c r="BQ9" s="336">
        <f>SUM(BN9:BP9)</f>
        <v>2460</v>
      </c>
      <c r="BR9" s="398" t="s">
        <v>1974</v>
      </c>
      <c r="BS9" s="337">
        <v>2125</v>
      </c>
      <c r="BT9" s="337">
        <v>335</v>
      </c>
      <c r="BU9" s="337"/>
      <c r="BV9" s="336">
        <f>SUM(BS9:BU9)</f>
        <v>2460</v>
      </c>
      <c r="BW9" s="397" t="s">
        <v>1975</v>
      </c>
      <c r="BX9" s="337">
        <v>2125</v>
      </c>
      <c r="BY9" s="337">
        <v>335</v>
      </c>
      <c r="BZ9" s="337"/>
      <c r="CA9" s="336">
        <f>SUM(BX9:BZ9)</f>
        <v>2460</v>
      </c>
      <c r="CB9" s="345">
        <v>40454</v>
      </c>
      <c r="CC9" s="337">
        <v>2125</v>
      </c>
      <c r="CD9" s="337">
        <v>335</v>
      </c>
      <c r="CE9" s="337"/>
      <c r="CF9" s="337">
        <f>SUM(CC9:CE9)</f>
        <v>2460</v>
      </c>
      <c r="CG9" s="345">
        <v>40487</v>
      </c>
      <c r="CH9" s="337">
        <v>2125</v>
      </c>
      <c r="CI9" s="337">
        <v>335</v>
      </c>
      <c r="CJ9" s="337"/>
      <c r="CK9" s="337">
        <f>SUM(CH9:CJ9)</f>
        <v>2460</v>
      </c>
      <c r="CL9" s="399">
        <v>40220</v>
      </c>
      <c r="CM9" s="337">
        <v>2125</v>
      </c>
      <c r="CN9" s="337">
        <v>335</v>
      </c>
      <c r="CO9" s="337"/>
      <c r="CP9" s="337">
        <f>SUM(CM9:CO9)</f>
        <v>2460</v>
      </c>
      <c r="CQ9" s="337"/>
      <c r="CR9" s="337"/>
      <c r="CS9" s="337"/>
      <c r="CT9" s="337"/>
      <c r="CU9" s="337"/>
      <c r="CV9" s="337"/>
      <c r="CW9" s="337"/>
      <c r="CX9" s="337"/>
      <c r="CY9" s="337"/>
      <c r="CZ9" s="337"/>
      <c r="DA9" s="337"/>
      <c r="DB9" s="337"/>
      <c r="DC9" s="337"/>
      <c r="DD9" s="337"/>
      <c r="DE9" s="337"/>
      <c r="DF9" s="337"/>
      <c r="DG9" s="337"/>
      <c r="DH9" s="337"/>
      <c r="DI9" s="337"/>
      <c r="DJ9" s="337"/>
      <c r="DK9" s="337"/>
      <c r="DL9" s="337"/>
      <c r="DM9" s="337"/>
      <c r="DN9" s="337"/>
      <c r="DO9" s="337"/>
      <c r="DP9" s="338">
        <v>1</v>
      </c>
      <c r="DQ9" s="322">
        <v>42500</v>
      </c>
      <c r="DR9" s="322"/>
      <c r="DS9" s="322"/>
      <c r="DT9" s="322"/>
      <c r="DU9" s="322"/>
      <c r="DV9" s="322">
        <v>1</v>
      </c>
      <c r="DW9" s="322">
        <v>42500</v>
      </c>
      <c r="DX9" s="322"/>
      <c r="DY9" s="322"/>
      <c r="DZ9" s="322"/>
      <c r="EA9" s="322"/>
      <c r="EB9" s="322"/>
      <c r="EC9" s="322"/>
      <c r="ED9" s="322"/>
      <c r="EE9" s="339"/>
      <c r="EF9" s="340">
        <f>SUM(ED9,EB9,DZ9,DX9,DV9,DT9)</f>
        <v>1</v>
      </c>
      <c r="EG9" s="340">
        <f>SUM(EE9,EC9,EA9,DY9,DW9,DU9)</f>
        <v>42500</v>
      </c>
      <c r="EH9" s="367">
        <v>1</v>
      </c>
      <c r="EI9" s="118">
        <v>42500</v>
      </c>
      <c r="EJ9" s="118"/>
      <c r="EK9" s="118"/>
      <c r="EL9" s="118"/>
      <c r="EM9" s="367">
        <v>1</v>
      </c>
      <c r="EN9" s="118"/>
      <c r="EO9" s="118"/>
      <c r="EP9" s="118"/>
      <c r="EQ9" s="118"/>
      <c r="ER9" s="118"/>
      <c r="ES9" s="118"/>
    </row>
    <row r="10" spans="1:149">
      <c r="A10" s="378"/>
      <c r="B10" s="315" t="s">
        <v>1891</v>
      </c>
      <c r="C10" s="315"/>
      <c r="D10" s="379"/>
      <c r="E10" s="349">
        <f>SUM(E8:E9)</f>
        <v>68000</v>
      </c>
      <c r="F10" s="349">
        <f>SUM(F8:F9)</f>
        <v>0</v>
      </c>
      <c r="G10" s="349">
        <f>SUM(G8:G9)</f>
        <v>68000</v>
      </c>
      <c r="H10" s="381"/>
      <c r="I10" s="382">
        <f t="shared" si="0"/>
        <v>535.5</v>
      </c>
      <c r="J10" s="349">
        <f t="shared" ref="J10:BV10" si="4">SUM(J8:J9)</f>
        <v>3935.5</v>
      </c>
      <c r="K10" s="349">
        <f t="shared" si="4"/>
        <v>0</v>
      </c>
      <c r="L10" s="400">
        <f t="shared" si="4"/>
        <v>40</v>
      </c>
      <c r="M10" s="346">
        <f t="shared" si="4"/>
        <v>10710</v>
      </c>
      <c r="N10" s="349">
        <f t="shared" si="4"/>
        <v>78710</v>
      </c>
      <c r="O10" s="349">
        <f t="shared" si="4"/>
        <v>70962</v>
      </c>
      <c r="P10" s="349">
        <f t="shared" si="4"/>
        <v>60550</v>
      </c>
      <c r="Q10" s="349">
        <f t="shared" si="4"/>
        <v>10412</v>
      </c>
      <c r="R10" s="349">
        <f t="shared" si="4"/>
        <v>0</v>
      </c>
      <c r="S10" s="349">
        <f t="shared" si="4"/>
        <v>0</v>
      </c>
      <c r="T10" s="349">
        <f t="shared" si="4"/>
        <v>0</v>
      </c>
      <c r="U10" s="349">
        <f t="shared" si="4"/>
        <v>16775</v>
      </c>
      <c r="V10" s="349">
        <f t="shared" si="4"/>
        <v>3511</v>
      </c>
      <c r="W10" s="349">
        <f t="shared" si="4"/>
        <v>0</v>
      </c>
      <c r="X10" s="349">
        <f t="shared" si="4"/>
        <v>20286</v>
      </c>
      <c r="Y10" s="349">
        <f t="shared" si="4"/>
        <v>0</v>
      </c>
      <c r="Z10" s="349">
        <f t="shared" si="4"/>
        <v>4675</v>
      </c>
      <c r="AA10" s="349">
        <f t="shared" si="4"/>
        <v>737</v>
      </c>
      <c r="AB10" s="349">
        <f t="shared" si="4"/>
        <v>0</v>
      </c>
      <c r="AC10" s="349">
        <f t="shared" si="4"/>
        <v>5412</v>
      </c>
      <c r="AD10" s="349">
        <f t="shared" si="4"/>
        <v>0</v>
      </c>
      <c r="AE10" s="349">
        <f t="shared" si="4"/>
        <v>3400</v>
      </c>
      <c r="AF10" s="349">
        <f t="shared" si="4"/>
        <v>536</v>
      </c>
      <c r="AG10" s="349">
        <f t="shared" si="4"/>
        <v>0</v>
      </c>
      <c r="AH10" s="349">
        <f t="shared" si="4"/>
        <v>3936</v>
      </c>
      <c r="AI10" s="349">
        <f t="shared" si="4"/>
        <v>0</v>
      </c>
      <c r="AJ10" s="349">
        <f t="shared" si="4"/>
        <v>3400</v>
      </c>
      <c r="AK10" s="349">
        <f t="shared" si="4"/>
        <v>536</v>
      </c>
      <c r="AL10" s="349">
        <f t="shared" si="4"/>
        <v>0</v>
      </c>
      <c r="AM10" s="349">
        <f t="shared" si="4"/>
        <v>3936</v>
      </c>
      <c r="AN10" s="349">
        <f t="shared" si="4"/>
        <v>0</v>
      </c>
      <c r="AO10" s="349">
        <f t="shared" si="4"/>
        <v>3400</v>
      </c>
      <c r="AP10" s="349">
        <f t="shared" si="4"/>
        <v>536</v>
      </c>
      <c r="AQ10" s="349">
        <f t="shared" si="4"/>
        <v>0</v>
      </c>
      <c r="AR10" s="349">
        <f t="shared" si="4"/>
        <v>3936</v>
      </c>
      <c r="AS10" s="349">
        <f t="shared" si="4"/>
        <v>0</v>
      </c>
      <c r="AT10" s="349">
        <f t="shared" si="4"/>
        <v>3400</v>
      </c>
      <c r="AU10" s="349">
        <f t="shared" si="4"/>
        <v>536</v>
      </c>
      <c r="AV10" s="349">
        <f t="shared" si="4"/>
        <v>0</v>
      </c>
      <c r="AW10" s="349">
        <f t="shared" si="4"/>
        <v>3936</v>
      </c>
      <c r="AX10" s="349">
        <f t="shared" si="4"/>
        <v>0</v>
      </c>
      <c r="AY10" s="349">
        <f t="shared" si="4"/>
        <v>3400</v>
      </c>
      <c r="AZ10" s="349">
        <f t="shared" si="4"/>
        <v>536</v>
      </c>
      <c r="BA10" s="349">
        <f t="shared" si="4"/>
        <v>0</v>
      </c>
      <c r="BB10" s="349">
        <f t="shared" si="4"/>
        <v>3936</v>
      </c>
      <c r="BC10" s="349">
        <f t="shared" si="4"/>
        <v>0</v>
      </c>
      <c r="BD10" s="349">
        <f t="shared" si="4"/>
        <v>3400</v>
      </c>
      <c r="BE10" s="349">
        <f t="shared" si="4"/>
        <v>536</v>
      </c>
      <c r="BF10" s="349">
        <f t="shared" si="4"/>
        <v>0</v>
      </c>
      <c r="BG10" s="349">
        <f t="shared" si="4"/>
        <v>3936</v>
      </c>
      <c r="BH10" s="349">
        <f t="shared" si="4"/>
        <v>39908</v>
      </c>
      <c r="BI10" s="349">
        <f t="shared" si="4"/>
        <v>3400</v>
      </c>
      <c r="BJ10" s="349">
        <f t="shared" si="4"/>
        <v>536</v>
      </c>
      <c r="BK10" s="349">
        <f t="shared" si="4"/>
        <v>0</v>
      </c>
      <c r="BL10" s="349">
        <f t="shared" si="4"/>
        <v>3936</v>
      </c>
      <c r="BM10" s="349">
        <f t="shared" si="4"/>
        <v>0</v>
      </c>
      <c r="BN10" s="349">
        <f t="shared" si="4"/>
        <v>3400</v>
      </c>
      <c r="BO10" s="349">
        <f t="shared" si="4"/>
        <v>536</v>
      </c>
      <c r="BP10" s="349">
        <f t="shared" si="4"/>
        <v>0</v>
      </c>
      <c r="BQ10" s="349">
        <f t="shared" si="4"/>
        <v>3936</v>
      </c>
      <c r="BR10" s="349">
        <f t="shared" si="4"/>
        <v>0</v>
      </c>
      <c r="BS10" s="349">
        <f t="shared" si="4"/>
        <v>3400</v>
      </c>
      <c r="BT10" s="349">
        <f t="shared" si="4"/>
        <v>536</v>
      </c>
      <c r="BU10" s="349">
        <f t="shared" si="4"/>
        <v>0</v>
      </c>
      <c r="BV10" s="349">
        <f t="shared" si="4"/>
        <v>3936</v>
      </c>
      <c r="BW10" s="401">
        <f t="shared" ref="BW10:EH10" si="5">SUM(BW8:BW9)</f>
        <v>0</v>
      </c>
      <c r="BX10" s="349">
        <f t="shared" si="5"/>
        <v>2125</v>
      </c>
      <c r="BY10" s="349">
        <f t="shared" si="5"/>
        <v>335</v>
      </c>
      <c r="BZ10" s="349">
        <f t="shared" si="5"/>
        <v>0</v>
      </c>
      <c r="CA10" s="349">
        <f t="shared" si="5"/>
        <v>2460</v>
      </c>
      <c r="CB10" s="349">
        <f t="shared" si="5"/>
        <v>40454</v>
      </c>
      <c r="CC10" s="349">
        <f t="shared" si="5"/>
        <v>2125</v>
      </c>
      <c r="CD10" s="349">
        <f t="shared" si="5"/>
        <v>335</v>
      </c>
      <c r="CE10" s="349">
        <f t="shared" si="5"/>
        <v>0</v>
      </c>
      <c r="CF10" s="349">
        <f t="shared" si="5"/>
        <v>2460</v>
      </c>
      <c r="CG10" s="349">
        <f t="shared" si="5"/>
        <v>40487</v>
      </c>
      <c r="CH10" s="349">
        <f t="shared" si="5"/>
        <v>2125</v>
      </c>
      <c r="CI10" s="349">
        <f t="shared" si="5"/>
        <v>335</v>
      </c>
      <c r="CJ10" s="349">
        <f t="shared" si="5"/>
        <v>0</v>
      </c>
      <c r="CK10" s="349">
        <f t="shared" si="5"/>
        <v>2460</v>
      </c>
      <c r="CL10" s="349">
        <f t="shared" si="5"/>
        <v>40220</v>
      </c>
      <c r="CM10" s="349">
        <f t="shared" si="5"/>
        <v>2125</v>
      </c>
      <c r="CN10" s="349">
        <f t="shared" si="5"/>
        <v>335</v>
      </c>
      <c r="CO10" s="349">
        <f t="shared" si="5"/>
        <v>0</v>
      </c>
      <c r="CP10" s="349">
        <f t="shared" si="5"/>
        <v>2460</v>
      </c>
      <c r="CQ10" s="349">
        <f t="shared" si="5"/>
        <v>0</v>
      </c>
      <c r="CR10" s="349">
        <f t="shared" si="5"/>
        <v>0</v>
      </c>
      <c r="CS10" s="349">
        <f t="shared" si="5"/>
        <v>0</v>
      </c>
      <c r="CT10" s="349">
        <f t="shared" si="5"/>
        <v>0</v>
      </c>
      <c r="CU10" s="349">
        <f t="shared" si="5"/>
        <v>0</v>
      </c>
      <c r="CV10" s="349">
        <f t="shared" si="5"/>
        <v>0</v>
      </c>
      <c r="CW10" s="349">
        <f t="shared" si="5"/>
        <v>0</v>
      </c>
      <c r="CX10" s="349">
        <f t="shared" si="5"/>
        <v>0</v>
      </c>
      <c r="CY10" s="349">
        <f t="shared" si="5"/>
        <v>0</v>
      </c>
      <c r="CZ10" s="349">
        <f t="shared" si="5"/>
        <v>0</v>
      </c>
      <c r="DA10" s="349">
        <f t="shared" si="5"/>
        <v>0</v>
      </c>
      <c r="DB10" s="349">
        <f t="shared" si="5"/>
        <v>0</v>
      </c>
      <c r="DC10" s="349">
        <f t="shared" si="5"/>
        <v>0</v>
      </c>
      <c r="DD10" s="349">
        <f t="shared" si="5"/>
        <v>0</v>
      </c>
      <c r="DE10" s="349">
        <f t="shared" si="5"/>
        <v>0</v>
      </c>
      <c r="DF10" s="349">
        <f t="shared" si="5"/>
        <v>0</v>
      </c>
      <c r="DG10" s="349">
        <f t="shared" si="5"/>
        <v>0</v>
      </c>
      <c r="DH10" s="349">
        <f t="shared" si="5"/>
        <v>0</v>
      </c>
      <c r="DI10" s="349">
        <f t="shared" si="5"/>
        <v>0</v>
      </c>
      <c r="DJ10" s="349">
        <f t="shared" si="5"/>
        <v>0</v>
      </c>
      <c r="DK10" s="349">
        <f t="shared" si="5"/>
        <v>0</v>
      </c>
      <c r="DL10" s="349">
        <f t="shared" si="5"/>
        <v>0</v>
      </c>
      <c r="DM10" s="349">
        <f t="shared" si="5"/>
        <v>0</v>
      </c>
      <c r="DN10" s="349">
        <f t="shared" si="5"/>
        <v>0</v>
      </c>
      <c r="DO10" s="349">
        <f t="shared" si="5"/>
        <v>0</v>
      </c>
      <c r="DP10" s="349">
        <f t="shared" si="5"/>
        <v>2</v>
      </c>
      <c r="DQ10" s="349">
        <f t="shared" si="5"/>
        <v>68000</v>
      </c>
      <c r="DR10" s="349">
        <f t="shared" si="5"/>
        <v>0</v>
      </c>
      <c r="DS10" s="349">
        <f t="shared" si="5"/>
        <v>0</v>
      </c>
      <c r="DT10" s="349">
        <f t="shared" si="5"/>
        <v>0</v>
      </c>
      <c r="DU10" s="349">
        <f t="shared" si="5"/>
        <v>0</v>
      </c>
      <c r="DV10" s="349">
        <f t="shared" si="5"/>
        <v>2</v>
      </c>
      <c r="DW10" s="349">
        <f t="shared" si="5"/>
        <v>68000</v>
      </c>
      <c r="DX10" s="349">
        <f t="shared" si="5"/>
        <v>0</v>
      </c>
      <c r="DY10" s="349">
        <f t="shared" si="5"/>
        <v>0</v>
      </c>
      <c r="DZ10" s="349">
        <f t="shared" si="5"/>
        <v>0</v>
      </c>
      <c r="EA10" s="349">
        <f t="shared" si="5"/>
        <v>0</v>
      </c>
      <c r="EB10" s="349">
        <f t="shared" si="5"/>
        <v>0</v>
      </c>
      <c r="EC10" s="349">
        <f t="shared" si="5"/>
        <v>0</v>
      </c>
      <c r="ED10" s="349">
        <f t="shared" si="5"/>
        <v>0</v>
      </c>
      <c r="EE10" s="349">
        <f t="shared" si="5"/>
        <v>0</v>
      </c>
      <c r="EF10" s="349">
        <f t="shared" si="5"/>
        <v>2</v>
      </c>
      <c r="EG10" s="349">
        <f t="shared" si="5"/>
        <v>68000</v>
      </c>
      <c r="EH10" s="349">
        <f t="shared" si="5"/>
        <v>2</v>
      </c>
      <c r="EI10" s="349">
        <f>SUM(EI8:EI9)</f>
        <v>68000</v>
      </c>
      <c r="EJ10" s="349">
        <f>SUM(EJ8:EJ9)</f>
        <v>0</v>
      </c>
      <c r="EK10" s="349">
        <f>SUM(EK8:EK9)</f>
        <v>0</v>
      </c>
      <c r="EL10" s="152"/>
      <c r="EM10" s="392"/>
      <c r="EN10" s="152"/>
      <c r="EO10" s="152"/>
      <c r="EP10" s="152"/>
      <c r="EQ10" s="152"/>
      <c r="ER10" s="152"/>
      <c r="ES10" s="152"/>
    </row>
    <row r="12" spans="1:149">
      <c r="E12">
        <f>E10/85*100</f>
        <v>80000</v>
      </c>
    </row>
    <row r="13" spans="1:149">
      <c r="E13">
        <f>E12*0.1</f>
        <v>8000</v>
      </c>
    </row>
    <row r="14" spans="1:149">
      <c r="E14">
        <f>E12*0.85</f>
        <v>68000</v>
      </c>
    </row>
    <row r="15" spans="1:149">
      <c r="E15">
        <f>E13+E14</f>
        <v>76000</v>
      </c>
    </row>
    <row r="16" spans="1:149">
      <c r="E16">
        <f>E15/100000</f>
        <v>0.76</v>
      </c>
    </row>
  </sheetData>
  <mergeCells count="42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.75">
      <c r="A1" s="610" t="s">
        <v>1854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287"/>
      <c r="M1" s="402"/>
      <c r="N1" s="403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404"/>
      <c r="BU1" s="404"/>
      <c r="BV1" s="404"/>
      <c r="BW1" s="404"/>
      <c r="BX1" s="404"/>
      <c r="BY1" s="404"/>
      <c r="BZ1" s="404"/>
      <c r="CA1" s="404"/>
      <c r="CB1" s="404"/>
      <c r="CC1" s="404"/>
      <c r="CD1" s="404"/>
      <c r="CE1" s="404"/>
      <c r="CF1" s="404"/>
      <c r="CG1" s="404"/>
      <c r="CH1" s="404"/>
      <c r="CI1" s="404"/>
      <c r="CJ1" s="404"/>
      <c r="CK1" s="404"/>
      <c r="CL1" s="404"/>
      <c r="CM1" s="404"/>
      <c r="CN1" s="404"/>
      <c r="CO1" s="404"/>
      <c r="CP1" s="404"/>
      <c r="CQ1" s="404"/>
      <c r="CR1" s="404"/>
      <c r="CS1" s="404"/>
      <c r="CT1" s="404"/>
      <c r="CU1" s="404"/>
      <c r="CV1" s="404"/>
      <c r="CW1" s="404"/>
      <c r="CX1" s="404"/>
      <c r="CY1" s="404"/>
      <c r="CZ1" s="404"/>
      <c r="DA1" s="404"/>
      <c r="DB1" s="404"/>
      <c r="DC1" s="404"/>
      <c r="DD1" s="404"/>
      <c r="DE1" s="404"/>
      <c r="DF1" s="404"/>
      <c r="DG1" s="404"/>
      <c r="DH1" s="404"/>
      <c r="DI1" s="404"/>
      <c r="DJ1" s="404"/>
      <c r="DK1" s="404"/>
      <c r="DL1" s="404"/>
      <c r="DM1" s="404"/>
      <c r="DN1" s="404"/>
      <c r="DO1" s="404"/>
      <c r="DP1" s="611" t="s">
        <v>1855</v>
      </c>
      <c r="DQ1" s="612"/>
      <c r="DR1" s="610"/>
      <c r="DS1" s="610"/>
      <c r="DT1" s="610"/>
      <c r="DU1" s="610"/>
      <c r="DV1" s="610"/>
      <c r="DW1" s="610"/>
      <c r="DX1" s="610"/>
      <c r="DY1" s="610"/>
      <c r="DZ1" s="610"/>
      <c r="EA1" s="610"/>
      <c r="EB1" s="610"/>
      <c r="EC1" s="610"/>
      <c r="ED1" s="610"/>
      <c r="EE1" s="405"/>
      <c r="EF1" s="405"/>
      <c r="EG1" s="405"/>
      <c r="EH1" s="405"/>
      <c r="EI1" s="405"/>
      <c r="EJ1" s="405"/>
      <c r="EK1" s="405"/>
      <c r="EL1" s="405"/>
      <c r="EM1" s="406"/>
      <c r="EN1" s="405"/>
      <c r="EO1" s="405"/>
      <c r="EP1" s="405"/>
      <c r="EQ1" s="405"/>
      <c r="ER1" s="405"/>
      <c r="ES1" s="405"/>
      <c r="ET1" s="405"/>
    </row>
    <row r="2" spans="1:150" ht="19.5" thickBot="1">
      <c r="A2" s="554" t="s">
        <v>1856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285"/>
      <c r="M2" s="285"/>
      <c r="N2" s="286"/>
      <c r="O2" s="285"/>
      <c r="P2" s="285"/>
      <c r="Q2" s="285"/>
      <c r="R2" s="285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50"/>
      <c r="AE2" s="287"/>
      <c r="AF2" s="287"/>
      <c r="AG2" s="287"/>
      <c r="AH2" s="287"/>
      <c r="AI2" s="287"/>
      <c r="AJ2" s="287"/>
      <c r="AK2" s="287"/>
      <c r="AL2" s="287"/>
      <c r="AM2" s="287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88"/>
      <c r="DQ2" s="289"/>
      <c r="DR2" s="251"/>
      <c r="DS2" s="251"/>
      <c r="DT2" s="290" t="s">
        <v>1900</v>
      </c>
      <c r="DU2" s="290"/>
      <c r="DV2" s="251"/>
      <c r="DW2" s="251"/>
      <c r="DX2" s="251"/>
      <c r="DY2" s="251"/>
      <c r="DZ2" s="251"/>
      <c r="EA2" s="251"/>
      <c r="EB2" s="251"/>
      <c r="EC2" s="251"/>
      <c r="ED2" s="251"/>
      <c r="EE2" s="258"/>
      <c r="EF2" s="258"/>
      <c r="EG2" s="258"/>
      <c r="EH2" s="258"/>
      <c r="EI2" s="258"/>
      <c r="EJ2" s="258"/>
      <c r="EK2" s="258"/>
      <c r="EL2" s="258"/>
      <c r="EM2" s="284"/>
      <c r="EN2" s="258"/>
      <c r="EO2" s="258"/>
      <c r="EP2" s="258"/>
      <c r="EQ2" s="258"/>
      <c r="ER2" s="258"/>
      <c r="ES2" s="258"/>
      <c r="ET2" s="258"/>
    </row>
    <row r="3" spans="1:150" ht="16.5" thickBot="1">
      <c r="A3" s="555" t="s">
        <v>1857</v>
      </c>
      <c r="B3" s="557" t="s">
        <v>1901</v>
      </c>
      <c r="C3" s="559" t="s">
        <v>1858</v>
      </c>
      <c r="D3" s="557" t="s">
        <v>1859</v>
      </c>
      <c r="E3" s="557" t="s">
        <v>1860</v>
      </c>
      <c r="F3" s="559" t="s">
        <v>1963</v>
      </c>
      <c r="G3" s="559" t="s">
        <v>1964</v>
      </c>
      <c r="H3" s="557" t="s">
        <v>1861</v>
      </c>
      <c r="I3" s="559" t="s">
        <v>1940</v>
      </c>
      <c r="J3" s="559" t="s">
        <v>1862</v>
      </c>
      <c r="K3" s="557" t="s">
        <v>1863</v>
      </c>
      <c r="L3" s="559" t="s">
        <v>1965</v>
      </c>
      <c r="M3" s="559" t="s">
        <v>1865</v>
      </c>
      <c r="N3" s="565" t="s">
        <v>1966</v>
      </c>
      <c r="O3" s="568" t="s">
        <v>1867</v>
      </c>
      <c r="P3" s="569"/>
      <c r="Q3" s="570"/>
      <c r="R3" s="251"/>
      <c r="S3" s="574" t="s">
        <v>1869</v>
      </c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603"/>
      <c r="AM3" s="575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91"/>
      <c r="DQ3" s="261"/>
      <c r="EM3" s="291"/>
    </row>
    <row r="4" spans="1:150" ht="26.25" thickBot="1">
      <c r="A4" s="556"/>
      <c r="B4" s="558"/>
      <c r="C4" s="560"/>
      <c r="D4" s="558"/>
      <c r="E4" s="558"/>
      <c r="F4" s="560"/>
      <c r="G4" s="560"/>
      <c r="H4" s="558"/>
      <c r="I4" s="560"/>
      <c r="J4" s="560"/>
      <c r="K4" s="558"/>
      <c r="L4" s="560"/>
      <c r="M4" s="560"/>
      <c r="N4" s="566"/>
      <c r="O4" s="571"/>
      <c r="P4" s="572"/>
      <c r="Q4" s="573"/>
      <c r="R4" s="407"/>
      <c r="S4" s="576" t="s">
        <v>1870</v>
      </c>
      <c r="T4" s="576"/>
      <c r="U4" s="576"/>
      <c r="V4" s="576"/>
      <c r="W4" s="576"/>
      <c r="X4" s="576"/>
      <c r="Y4" s="576" t="s">
        <v>1871</v>
      </c>
      <c r="Z4" s="576"/>
      <c r="AA4" s="576"/>
      <c r="AB4" s="576"/>
      <c r="AC4" s="576"/>
      <c r="AD4" s="576" t="s">
        <v>1872</v>
      </c>
      <c r="AE4" s="576"/>
      <c r="AF4" s="576"/>
      <c r="AG4" s="576"/>
      <c r="AH4" s="576"/>
      <c r="AI4" s="576" t="s">
        <v>1873</v>
      </c>
      <c r="AJ4" s="576"/>
      <c r="AK4" s="576"/>
      <c r="AL4" s="599"/>
      <c r="AM4" s="577"/>
      <c r="AN4" s="576" t="s">
        <v>1874</v>
      </c>
      <c r="AO4" s="576"/>
      <c r="AP4" s="576"/>
      <c r="AQ4" s="599"/>
      <c r="AR4" s="577"/>
      <c r="AS4" s="576" t="s">
        <v>1875</v>
      </c>
      <c r="AT4" s="576"/>
      <c r="AU4" s="576"/>
      <c r="AV4" s="599"/>
      <c r="AW4" s="577"/>
      <c r="AX4" s="576" t="s">
        <v>1876</v>
      </c>
      <c r="AY4" s="576"/>
      <c r="AZ4" s="576"/>
      <c r="BA4" s="599"/>
      <c r="BB4" s="577"/>
      <c r="BC4" s="576" t="s">
        <v>1877</v>
      </c>
      <c r="BD4" s="576"/>
      <c r="BE4" s="576"/>
      <c r="BF4" s="599"/>
      <c r="BG4" s="577"/>
      <c r="BH4" s="576" t="s">
        <v>1878</v>
      </c>
      <c r="BI4" s="576"/>
      <c r="BJ4" s="576"/>
      <c r="BK4" s="599"/>
      <c r="BL4" s="577"/>
      <c r="BM4" s="576" t="s">
        <v>1879</v>
      </c>
      <c r="BN4" s="576"/>
      <c r="BO4" s="576"/>
      <c r="BP4" s="599"/>
      <c r="BQ4" s="577"/>
      <c r="BR4" s="576" t="s">
        <v>1880</v>
      </c>
      <c r="BS4" s="576"/>
      <c r="BT4" s="576"/>
      <c r="BU4" s="599"/>
      <c r="BV4" s="577"/>
      <c r="BW4" s="576" t="s">
        <v>1881</v>
      </c>
      <c r="BX4" s="576"/>
      <c r="BY4" s="576"/>
      <c r="BZ4" s="599"/>
      <c r="CA4" s="577"/>
      <c r="CB4" s="576" t="s">
        <v>1882</v>
      </c>
      <c r="CC4" s="576"/>
      <c r="CD4" s="576"/>
      <c r="CE4" s="599"/>
      <c r="CF4" s="577"/>
      <c r="CG4" s="576" t="s">
        <v>1883</v>
      </c>
      <c r="CH4" s="576"/>
      <c r="CI4" s="576"/>
      <c r="CJ4" s="599"/>
      <c r="CK4" s="577"/>
      <c r="CL4" s="576" t="s">
        <v>1884</v>
      </c>
      <c r="CM4" s="576"/>
      <c r="CN4" s="576"/>
      <c r="CO4" s="599"/>
      <c r="CP4" s="577"/>
      <c r="CQ4" s="576" t="s">
        <v>1885</v>
      </c>
      <c r="CR4" s="576"/>
      <c r="CS4" s="576"/>
      <c r="CT4" s="599"/>
      <c r="CU4" s="577"/>
      <c r="CV4" s="576" t="s">
        <v>1886</v>
      </c>
      <c r="CW4" s="576"/>
      <c r="CX4" s="576"/>
      <c r="CY4" s="599"/>
      <c r="CZ4" s="577"/>
      <c r="DA4" s="576" t="s">
        <v>1887</v>
      </c>
      <c r="DB4" s="576"/>
      <c r="DC4" s="576"/>
      <c r="DD4" s="599"/>
      <c r="DE4" s="577"/>
      <c r="DF4" s="576" t="s">
        <v>1888</v>
      </c>
      <c r="DG4" s="576"/>
      <c r="DH4" s="576"/>
      <c r="DI4" s="599"/>
      <c r="DJ4" s="577"/>
      <c r="DK4" s="576" t="s">
        <v>1889</v>
      </c>
      <c r="DL4" s="576"/>
      <c r="DM4" s="576"/>
      <c r="DN4" s="599"/>
      <c r="DO4" s="577"/>
      <c r="DP4" s="578" t="s">
        <v>1890</v>
      </c>
      <c r="DQ4" s="579"/>
      <c r="DR4" s="579"/>
      <c r="DS4" s="580"/>
      <c r="DT4" s="589" t="s">
        <v>1909</v>
      </c>
      <c r="DU4" s="579"/>
      <c r="DV4" s="579"/>
      <c r="DW4" s="579"/>
      <c r="DX4" s="579"/>
      <c r="DY4" s="579"/>
      <c r="DZ4" s="579"/>
      <c r="EA4" s="579"/>
      <c r="EB4" s="579"/>
      <c r="EC4" s="579"/>
      <c r="ED4" s="579"/>
      <c r="EE4" s="590"/>
      <c r="EF4" s="292"/>
      <c r="EG4" s="292"/>
      <c r="EH4" s="292"/>
      <c r="EI4" s="292"/>
      <c r="EJ4" s="292"/>
      <c r="EK4" s="292"/>
      <c r="EL4" s="292"/>
      <c r="EM4" s="356" t="s">
        <v>1911</v>
      </c>
      <c r="EN4" s="295"/>
      <c r="EO4" s="295"/>
      <c r="EP4" s="295"/>
      <c r="EQ4" s="295"/>
      <c r="ER4" s="295"/>
      <c r="ES4" s="295"/>
      <c r="ET4" s="295"/>
    </row>
    <row r="5" spans="1:150" ht="26.25" thickBot="1">
      <c r="A5" s="556"/>
      <c r="B5" s="558"/>
      <c r="C5" s="561"/>
      <c r="D5" s="558"/>
      <c r="E5" s="558"/>
      <c r="F5" s="561"/>
      <c r="G5" s="561"/>
      <c r="H5" s="558"/>
      <c r="I5" s="561"/>
      <c r="J5" s="561"/>
      <c r="K5" s="558"/>
      <c r="L5" s="561"/>
      <c r="M5" s="560"/>
      <c r="N5" s="567"/>
      <c r="O5" s="264" t="s">
        <v>1891</v>
      </c>
      <c r="P5" s="265" t="s">
        <v>1892</v>
      </c>
      <c r="Q5" s="265" t="s">
        <v>1893</v>
      </c>
      <c r="R5" s="267" t="s">
        <v>1963</v>
      </c>
      <c r="S5" s="266" t="s">
        <v>1894</v>
      </c>
      <c r="T5" s="266" t="s">
        <v>1895</v>
      </c>
      <c r="U5" s="267" t="s">
        <v>1892</v>
      </c>
      <c r="V5" s="267" t="s">
        <v>1893</v>
      </c>
      <c r="W5" s="267" t="s">
        <v>1963</v>
      </c>
      <c r="X5" s="265" t="s">
        <v>1891</v>
      </c>
      <c r="Y5" s="266" t="s">
        <v>1895</v>
      </c>
      <c r="Z5" s="267" t="s">
        <v>1896</v>
      </c>
      <c r="AA5" s="267" t="s">
        <v>1893</v>
      </c>
      <c r="AB5" s="267" t="s">
        <v>1963</v>
      </c>
      <c r="AC5" s="265" t="s">
        <v>1891</v>
      </c>
      <c r="AD5" s="266" t="s">
        <v>1895</v>
      </c>
      <c r="AE5" s="267" t="s">
        <v>1896</v>
      </c>
      <c r="AF5" s="267" t="s">
        <v>1893</v>
      </c>
      <c r="AG5" s="267" t="s">
        <v>1963</v>
      </c>
      <c r="AH5" s="265" t="s">
        <v>1891</v>
      </c>
      <c r="AI5" s="266" t="s">
        <v>1895</v>
      </c>
      <c r="AJ5" s="267" t="s">
        <v>1896</v>
      </c>
      <c r="AK5" s="267" t="s">
        <v>1893</v>
      </c>
      <c r="AL5" s="267" t="s">
        <v>1963</v>
      </c>
      <c r="AM5" s="268" t="s">
        <v>1891</v>
      </c>
      <c r="AN5" s="266" t="s">
        <v>1895</v>
      </c>
      <c r="AO5" s="267" t="s">
        <v>1896</v>
      </c>
      <c r="AP5" s="267" t="s">
        <v>1893</v>
      </c>
      <c r="AQ5" s="267" t="s">
        <v>1963</v>
      </c>
      <c r="AR5" s="268" t="s">
        <v>1891</v>
      </c>
      <c r="AS5" s="266" t="s">
        <v>1895</v>
      </c>
      <c r="AT5" s="267" t="s">
        <v>1896</v>
      </c>
      <c r="AU5" s="267" t="s">
        <v>1893</v>
      </c>
      <c r="AV5" s="267" t="s">
        <v>1963</v>
      </c>
      <c r="AW5" s="268" t="s">
        <v>1891</v>
      </c>
      <c r="AX5" s="266" t="s">
        <v>1895</v>
      </c>
      <c r="AY5" s="267" t="s">
        <v>1896</v>
      </c>
      <c r="AZ5" s="267" t="s">
        <v>1893</v>
      </c>
      <c r="BA5" s="267" t="s">
        <v>1963</v>
      </c>
      <c r="BB5" s="268" t="s">
        <v>1891</v>
      </c>
      <c r="BC5" s="266" t="s">
        <v>1895</v>
      </c>
      <c r="BD5" s="267" t="s">
        <v>1896</v>
      </c>
      <c r="BE5" s="267" t="s">
        <v>1893</v>
      </c>
      <c r="BF5" s="267" t="s">
        <v>1963</v>
      </c>
      <c r="BG5" s="268" t="s">
        <v>1891</v>
      </c>
      <c r="BH5" s="266" t="s">
        <v>1895</v>
      </c>
      <c r="BI5" s="267" t="s">
        <v>1896</v>
      </c>
      <c r="BJ5" s="267" t="s">
        <v>1893</v>
      </c>
      <c r="BK5" s="267" t="s">
        <v>1963</v>
      </c>
      <c r="BL5" s="268" t="s">
        <v>1891</v>
      </c>
      <c r="BM5" s="266" t="s">
        <v>1895</v>
      </c>
      <c r="BN5" s="267" t="s">
        <v>1896</v>
      </c>
      <c r="BO5" s="267" t="s">
        <v>1893</v>
      </c>
      <c r="BP5" s="267" t="s">
        <v>1963</v>
      </c>
      <c r="BQ5" s="268" t="s">
        <v>1891</v>
      </c>
      <c r="BR5" s="266" t="s">
        <v>1895</v>
      </c>
      <c r="BS5" s="267" t="s">
        <v>1896</v>
      </c>
      <c r="BT5" s="267" t="s">
        <v>1893</v>
      </c>
      <c r="BU5" s="267" t="s">
        <v>1963</v>
      </c>
      <c r="BV5" s="268" t="s">
        <v>1891</v>
      </c>
      <c r="BW5" s="266" t="s">
        <v>1895</v>
      </c>
      <c r="BX5" s="267" t="s">
        <v>1896</v>
      </c>
      <c r="BY5" s="267" t="s">
        <v>1893</v>
      </c>
      <c r="BZ5" s="267" t="s">
        <v>1963</v>
      </c>
      <c r="CA5" s="268" t="s">
        <v>1891</v>
      </c>
      <c r="CB5" s="266" t="s">
        <v>1895</v>
      </c>
      <c r="CC5" s="267" t="s">
        <v>1896</v>
      </c>
      <c r="CD5" s="267" t="s">
        <v>1893</v>
      </c>
      <c r="CE5" s="267" t="s">
        <v>1963</v>
      </c>
      <c r="CF5" s="268" t="s">
        <v>1891</v>
      </c>
      <c r="CG5" s="266" t="s">
        <v>1895</v>
      </c>
      <c r="CH5" s="267" t="s">
        <v>1896</v>
      </c>
      <c r="CI5" s="267" t="s">
        <v>1893</v>
      </c>
      <c r="CJ5" s="267" t="s">
        <v>1963</v>
      </c>
      <c r="CK5" s="268" t="s">
        <v>1891</v>
      </c>
      <c r="CL5" s="266" t="s">
        <v>1895</v>
      </c>
      <c r="CM5" s="267" t="s">
        <v>1896</v>
      </c>
      <c r="CN5" s="267" t="s">
        <v>1893</v>
      </c>
      <c r="CO5" s="267" t="s">
        <v>1963</v>
      </c>
      <c r="CP5" s="268" t="s">
        <v>1891</v>
      </c>
      <c r="CQ5" s="266" t="s">
        <v>1895</v>
      </c>
      <c r="CR5" s="267" t="s">
        <v>1896</v>
      </c>
      <c r="CS5" s="267" t="s">
        <v>1893</v>
      </c>
      <c r="CT5" s="267" t="s">
        <v>1963</v>
      </c>
      <c r="CU5" s="268" t="s">
        <v>1891</v>
      </c>
      <c r="CV5" s="266" t="s">
        <v>1895</v>
      </c>
      <c r="CW5" s="267" t="s">
        <v>1896</v>
      </c>
      <c r="CX5" s="267" t="s">
        <v>1893</v>
      </c>
      <c r="CY5" s="267" t="s">
        <v>1963</v>
      </c>
      <c r="CZ5" s="268" t="s">
        <v>1891</v>
      </c>
      <c r="DA5" s="266" t="s">
        <v>1895</v>
      </c>
      <c r="DB5" s="267" t="s">
        <v>1896</v>
      </c>
      <c r="DC5" s="267" t="s">
        <v>1893</v>
      </c>
      <c r="DD5" s="267" t="s">
        <v>1963</v>
      </c>
      <c r="DE5" s="268" t="s">
        <v>1891</v>
      </c>
      <c r="DF5" s="266" t="s">
        <v>1895</v>
      </c>
      <c r="DG5" s="267" t="s">
        <v>1896</v>
      </c>
      <c r="DH5" s="267" t="s">
        <v>1893</v>
      </c>
      <c r="DI5" s="267" t="s">
        <v>1963</v>
      </c>
      <c r="DJ5" s="268" t="s">
        <v>1891</v>
      </c>
      <c r="DK5" s="266" t="s">
        <v>1895</v>
      </c>
      <c r="DL5" s="267" t="s">
        <v>1896</v>
      </c>
      <c r="DM5" s="267" t="s">
        <v>1893</v>
      </c>
      <c r="DN5" s="267" t="s">
        <v>1963</v>
      </c>
      <c r="DO5" s="269" t="s">
        <v>1891</v>
      </c>
      <c r="DP5" s="296" t="s">
        <v>32</v>
      </c>
      <c r="DQ5" s="272" t="s">
        <v>1897</v>
      </c>
      <c r="DR5" s="272" t="s">
        <v>48</v>
      </c>
      <c r="DS5" s="272" t="s">
        <v>1897</v>
      </c>
      <c r="DT5" s="297" t="s">
        <v>1912</v>
      </c>
      <c r="DU5" s="272" t="s">
        <v>1897</v>
      </c>
      <c r="DV5" s="297" t="s">
        <v>1913</v>
      </c>
      <c r="DW5" s="272" t="s">
        <v>1897</v>
      </c>
      <c r="DX5" s="297" t="s">
        <v>1914</v>
      </c>
      <c r="DY5" s="272" t="s">
        <v>1897</v>
      </c>
      <c r="DZ5" s="297" t="s">
        <v>1915</v>
      </c>
      <c r="EA5" s="272" t="s">
        <v>1897</v>
      </c>
      <c r="EB5" s="297" t="s">
        <v>1916</v>
      </c>
      <c r="EC5" s="272" t="s">
        <v>1897</v>
      </c>
      <c r="ED5" s="297" t="s">
        <v>1917</v>
      </c>
      <c r="EE5" s="298" t="s">
        <v>1897</v>
      </c>
      <c r="EF5" s="299" t="s">
        <v>1918</v>
      </c>
      <c r="EG5" s="299" t="s">
        <v>1918</v>
      </c>
      <c r="EH5" s="118" t="s">
        <v>1981</v>
      </c>
      <c r="EI5" s="118" t="s">
        <v>1897</v>
      </c>
      <c r="EJ5" s="118" t="s">
        <v>1982</v>
      </c>
      <c r="EK5" s="118" t="s">
        <v>1897</v>
      </c>
      <c r="EL5" s="118"/>
      <c r="EM5" s="301" t="s">
        <v>31</v>
      </c>
      <c r="EN5" s="302" t="s">
        <v>1921</v>
      </c>
      <c r="EO5" s="302" t="s">
        <v>1803</v>
      </c>
      <c r="EP5" s="302" t="s">
        <v>1921</v>
      </c>
      <c r="EQ5" s="302" t="s">
        <v>1801</v>
      </c>
      <c r="ER5" s="302" t="s">
        <v>1921</v>
      </c>
      <c r="ES5" s="302" t="s">
        <v>1922</v>
      </c>
      <c r="ET5" s="302" t="s">
        <v>1804</v>
      </c>
    </row>
    <row r="6" spans="1:150">
      <c r="A6" s="357">
        <v>1</v>
      </c>
      <c r="B6" s="358">
        <v>2</v>
      </c>
      <c r="C6" s="358"/>
      <c r="D6" s="358">
        <v>3</v>
      </c>
      <c r="E6" s="359">
        <v>4</v>
      </c>
      <c r="F6" s="359">
        <v>5</v>
      </c>
      <c r="G6" s="359">
        <v>6</v>
      </c>
      <c r="H6" s="359">
        <v>5</v>
      </c>
      <c r="I6" s="359"/>
      <c r="J6" s="359">
        <v>6</v>
      </c>
      <c r="K6" s="359">
        <v>7</v>
      </c>
      <c r="L6" s="359">
        <v>8</v>
      </c>
      <c r="M6" s="376"/>
      <c r="N6" s="360">
        <v>9</v>
      </c>
      <c r="O6" s="359">
        <v>10</v>
      </c>
      <c r="P6" s="359"/>
      <c r="Q6" s="359"/>
      <c r="R6" s="359">
        <v>11</v>
      </c>
      <c r="S6" s="359">
        <v>6</v>
      </c>
      <c r="T6" s="359">
        <v>7</v>
      </c>
      <c r="U6" s="359">
        <v>8</v>
      </c>
      <c r="V6" s="359">
        <v>9</v>
      </c>
      <c r="W6" s="359"/>
      <c r="X6" s="359">
        <v>10</v>
      </c>
      <c r="Y6" s="359">
        <v>11</v>
      </c>
      <c r="Z6" s="359">
        <v>12</v>
      </c>
      <c r="AA6" s="359">
        <v>13</v>
      </c>
      <c r="AB6" s="359"/>
      <c r="AC6" s="359">
        <v>14</v>
      </c>
      <c r="AD6" s="359">
        <v>15</v>
      </c>
      <c r="AE6" s="359">
        <v>16</v>
      </c>
      <c r="AF6" s="359">
        <v>17</v>
      </c>
      <c r="AG6" s="359"/>
      <c r="AH6" s="359">
        <v>18</v>
      </c>
      <c r="AI6" s="359">
        <v>19</v>
      </c>
      <c r="AJ6" s="359">
        <v>20</v>
      </c>
      <c r="AK6" s="359">
        <v>21</v>
      </c>
      <c r="AL6" s="362"/>
      <c r="AM6" s="361">
        <v>22</v>
      </c>
      <c r="AN6" s="359">
        <v>19</v>
      </c>
      <c r="AO6" s="359">
        <v>20</v>
      </c>
      <c r="AP6" s="359">
        <v>21</v>
      </c>
      <c r="AQ6" s="362"/>
      <c r="AR6" s="361">
        <v>22</v>
      </c>
      <c r="AS6" s="359">
        <v>19</v>
      </c>
      <c r="AT6" s="359">
        <v>20</v>
      </c>
      <c r="AU6" s="359">
        <v>21</v>
      </c>
      <c r="AV6" s="362"/>
      <c r="AW6" s="361">
        <v>22</v>
      </c>
      <c r="AX6" s="359">
        <v>19</v>
      </c>
      <c r="AY6" s="359">
        <v>20</v>
      </c>
      <c r="AZ6" s="359">
        <v>21</v>
      </c>
      <c r="BA6" s="362"/>
      <c r="BB6" s="361">
        <v>22</v>
      </c>
      <c r="BC6" s="359">
        <v>19</v>
      </c>
      <c r="BD6" s="359">
        <v>20</v>
      </c>
      <c r="BE6" s="359">
        <v>21</v>
      </c>
      <c r="BF6" s="362"/>
      <c r="BG6" s="361">
        <v>22</v>
      </c>
      <c r="BH6" s="359">
        <v>19</v>
      </c>
      <c r="BI6" s="359">
        <v>20</v>
      </c>
      <c r="BJ6" s="359">
        <v>21</v>
      </c>
      <c r="BK6" s="362"/>
      <c r="BL6" s="361">
        <v>22</v>
      </c>
      <c r="BM6" s="359">
        <v>19</v>
      </c>
      <c r="BN6" s="359">
        <v>20</v>
      </c>
      <c r="BO6" s="359">
        <v>21</v>
      </c>
      <c r="BP6" s="362"/>
      <c r="BQ6" s="361">
        <v>22</v>
      </c>
      <c r="BR6" s="359">
        <v>19</v>
      </c>
      <c r="BS6" s="359">
        <v>20</v>
      </c>
      <c r="BT6" s="359">
        <v>21</v>
      </c>
      <c r="BU6" s="362"/>
      <c r="BV6" s="361">
        <v>22</v>
      </c>
      <c r="BW6" s="359">
        <v>19</v>
      </c>
      <c r="BX6" s="359">
        <v>20</v>
      </c>
      <c r="BY6" s="359">
        <v>21</v>
      </c>
      <c r="BZ6" s="362"/>
      <c r="CA6" s="361">
        <v>22</v>
      </c>
      <c r="CB6" s="359">
        <v>19</v>
      </c>
      <c r="CC6" s="359">
        <v>20</v>
      </c>
      <c r="CD6" s="359">
        <v>21</v>
      </c>
      <c r="CE6" s="362"/>
      <c r="CF6" s="361">
        <v>22</v>
      </c>
      <c r="CG6" s="359">
        <v>19</v>
      </c>
      <c r="CH6" s="359">
        <v>20</v>
      </c>
      <c r="CI6" s="359">
        <v>21</v>
      </c>
      <c r="CJ6" s="362"/>
      <c r="CK6" s="361">
        <v>22</v>
      </c>
      <c r="CL6" s="359">
        <v>19</v>
      </c>
      <c r="CM6" s="359">
        <v>20</v>
      </c>
      <c r="CN6" s="359">
        <v>21</v>
      </c>
      <c r="CO6" s="362"/>
      <c r="CP6" s="361">
        <v>22</v>
      </c>
      <c r="CQ6" s="359">
        <v>19</v>
      </c>
      <c r="CR6" s="359">
        <v>20</v>
      </c>
      <c r="CS6" s="359">
        <v>21</v>
      </c>
      <c r="CT6" s="362"/>
      <c r="CU6" s="361">
        <v>22</v>
      </c>
      <c r="CV6" s="359">
        <v>19</v>
      </c>
      <c r="CW6" s="359">
        <v>20</v>
      </c>
      <c r="CX6" s="359">
        <v>21</v>
      </c>
      <c r="CY6" s="362"/>
      <c r="CZ6" s="361">
        <v>22</v>
      </c>
      <c r="DA6" s="359">
        <v>19</v>
      </c>
      <c r="DB6" s="359">
        <v>20</v>
      </c>
      <c r="DC6" s="359">
        <v>21</v>
      </c>
      <c r="DD6" s="362"/>
      <c r="DE6" s="361">
        <v>22</v>
      </c>
      <c r="DF6" s="359">
        <v>19</v>
      </c>
      <c r="DG6" s="359">
        <v>20</v>
      </c>
      <c r="DH6" s="359">
        <v>21</v>
      </c>
      <c r="DI6" s="362"/>
      <c r="DJ6" s="361">
        <v>22</v>
      </c>
      <c r="DK6" s="359">
        <v>19</v>
      </c>
      <c r="DL6" s="359">
        <v>20</v>
      </c>
      <c r="DM6" s="359">
        <v>21</v>
      </c>
      <c r="DN6" s="362"/>
      <c r="DO6" s="362">
        <v>22</v>
      </c>
      <c r="DP6" s="310">
        <v>8</v>
      </c>
      <c r="DQ6" s="311">
        <v>9</v>
      </c>
      <c r="DR6" s="311">
        <v>10</v>
      </c>
      <c r="DS6" s="311">
        <v>11</v>
      </c>
      <c r="DT6" s="311">
        <v>12</v>
      </c>
      <c r="DU6" s="311">
        <v>13</v>
      </c>
      <c r="DV6" s="311">
        <v>14</v>
      </c>
      <c r="DW6" s="311">
        <v>15</v>
      </c>
      <c r="DX6" s="311">
        <v>16</v>
      </c>
      <c r="DY6" s="311">
        <v>17</v>
      </c>
      <c r="DZ6" s="311">
        <v>18</v>
      </c>
      <c r="EA6" s="311">
        <v>19</v>
      </c>
      <c r="EB6" s="311">
        <v>20</v>
      </c>
      <c r="EC6" s="311">
        <v>21</v>
      </c>
      <c r="ED6" s="311">
        <v>22</v>
      </c>
      <c r="EE6" s="312">
        <v>23</v>
      </c>
      <c r="EM6" s="291"/>
    </row>
    <row r="8" spans="1:150">
      <c r="C8" t="s">
        <v>1898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28"/>
  <sheetViews>
    <sheetView topLeftCell="A20" workbookViewId="0">
      <selection activeCell="E28" sqref="E28"/>
    </sheetView>
  </sheetViews>
  <sheetFormatPr defaultRowHeight="15"/>
  <sheetData>
    <row r="1" spans="1:150" ht="18.75">
      <c r="A1" s="617" t="s">
        <v>1854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408"/>
      <c r="M1" s="409"/>
      <c r="N1" s="410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  <c r="CC1" s="411"/>
      <c r="CD1" s="411"/>
      <c r="CE1" s="411"/>
      <c r="CF1" s="411"/>
      <c r="CG1" s="411"/>
      <c r="CH1" s="411"/>
      <c r="CI1" s="411"/>
      <c r="CJ1" s="411"/>
      <c r="CK1" s="411"/>
      <c r="CL1" s="411"/>
      <c r="CM1" s="411"/>
      <c r="CN1" s="411"/>
      <c r="CO1" s="411"/>
      <c r="CP1" s="411"/>
      <c r="CQ1" s="411"/>
      <c r="CR1" s="411"/>
      <c r="CS1" s="411"/>
      <c r="CT1" s="411"/>
      <c r="CU1" s="411"/>
      <c r="CV1" s="411"/>
      <c r="CW1" s="411"/>
      <c r="CX1" s="411"/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  <c r="DL1" s="411"/>
      <c r="DM1" s="411"/>
      <c r="DN1" s="411"/>
      <c r="DO1" s="411"/>
      <c r="DP1" s="617" t="s">
        <v>1855</v>
      </c>
      <c r="DQ1" s="617"/>
      <c r="DR1" s="617"/>
      <c r="DS1" s="617"/>
      <c r="DT1" s="617"/>
      <c r="DU1" s="617"/>
      <c r="DV1" s="617"/>
      <c r="DW1" s="617"/>
      <c r="DX1" s="617"/>
      <c r="DY1" s="617"/>
      <c r="DZ1" s="617"/>
      <c r="EA1" s="617"/>
      <c r="EB1" s="617"/>
      <c r="EC1" s="617"/>
      <c r="ED1" s="617"/>
      <c r="EE1" s="412"/>
      <c r="EF1" s="412"/>
      <c r="EG1" s="412"/>
      <c r="EH1" s="412"/>
      <c r="EI1" s="412"/>
      <c r="EJ1" s="412"/>
      <c r="EK1" s="412"/>
      <c r="EL1" s="412"/>
      <c r="EM1" s="413"/>
      <c r="EN1" s="412"/>
      <c r="EO1" s="412"/>
      <c r="EP1" s="412"/>
      <c r="EQ1" s="412"/>
      <c r="ER1" s="412"/>
      <c r="ES1" s="412"/>
      <c r="ET1" s="412"/>
    </row>
    <row r="2" spans="1:150" ht="19.5" thickBot="1">
      <c r="A2" s="618" t="s">
        <v>1983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409"/>
      <c r="M2" s="409"/>
      <c r="N2" s="414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15"/>
      <c r="AE2" s="409"/>
      <c r="AF2" s="409"/>
      <c r="AG2" s="409"/>
      <c r="AH2" s="409"/>
      <c r="AI2" s="409"/>
      <c r="AJ2" s="409"/>
      <c r="AK2" s="409"/>
      <c r="AL2" s="409"/>
      <c r="AM2" s="409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416"/>
      <c r="BO2" s="416"/>
      <c r="BP2" s="416"/>
      <c r="BQ2" s="416"/>
      <c r="BR2" s="416"/>
      <c r="BS2" s="416"/>
      <c r="BT2" s="416"/>
      <c r="BU2" s="416"/>
      <c r="BV2" s="416"/>
      <c r="BW2" s="416"/>
      <c r="BX2" s="416"/>
      <c r="BY2" s="416"/>
      <c r="BZ2" s="416"/>
      <c r="CA2" s="416"/>
      <c r="CB2" s="416"/>
      <c r="CC2" s="416"/>
      <c r="CD2" s="416"/>
      <c r="CE2" s="416"/>
      <c r="CF2" s="416"/>
      <c r="CG2" s="416"/>
      <c r="CH2" s="416"/>
      <c r="CI2" s="416"/>
      <c r="CJ2" s="416"/>
      <c r="CK2" s="416"/>
      <c r="CL2" s="416"/>
      <c r="CM2" s="416"/>
      <c r="CN2" s="416"/>
      <c r="CO2" s="416"/>
      <c r="CP2" s="416"/>
      <c r="CQ2" s="416"/>
      <c r="CR2" s="416"/>
      <c r="CS2" s="416"/>
      <c r="CT2" s="416"/>
      <c r="CU2" s="416"/>
      <c r="CV2" s="416"/>
      <c r="CW2" s="416"/>
      <c r="CX2" s="416"/>
      <c r="CY2" s="416"/>
      <c r="CZ2" s="416"/>
      <c r="DA2" s="416"/>
      <c r="DB2" s="416"/>
      <c r="DC2" s="416"/>
      <c r="DD2" s="416"/>
      <c r="DE2" s="416"/>
      <c r="DF2" s="416"/>
      <c r="DG2" s="416"/>
      <c r="DH2" s="416"/>
      <c r="DI2" s="416"/>
      <c r="DJ2" s="416"/>
      <c r="DK2" s="416"/>
      <c r="DL2" s="416"/>
      <c r="DM2" s="416"/>
      <c r="DN2" s="416"/>
      <c r="DO2" s="416"/>
      <c r="DP2" s="417"/>
      <c r="DQ2" s="416"/>
      <c r="DR2" s="416"/>
      <c r="DS2" s="416"/>
      <c r="DT2" s="418" t="s">
        <v>1900</v>
      </c>
      <c r="DU2" s="418"/>
      <c r="DV2" s="416"/>
      <c r="DW2" s="416"/>
      <c r="DX2" s="416"/>
      <c r="DY2" s="416"/>
      <c r="DZ2" s="416"/>
      <c r="EA2" s="416"/>
      <c r="EB2" s="416"/>
      <c r="EC2" s="416"/>
      <c r="ED2" s="416"/>
      <c r="EE2" s="419"/>
      <c r="EF2" s="419"/>
      <c r="EG2" s="419"/>
      <c r="EH2" s="419"/>
      <c r="EI2" s="419"/>
      <c r="EJ2" s="419"/>
      <c r="EK2" s="419"/>
      <c r="EL2" s="419"/>
      <c r="EM2" s="420"/>
      <c r="EN2" s="419"/>
      <c r="EO2" s="419"/>
      <c r="EP2" s="419"/>
      <c r="EQ2" s="419"/>
      <c r="ER2" s="419"/>
      <c r="ES2" s="419"/>
      <c r="ET2" s="419"/>
    </row>
    <row r="3" spans="1:150" ht="15.75">
      <c r="A3" s="604" t="s">
        <v>1857</v>
      </c>
      <c r="B3" s="583" t="s">
        <v>1901</v>
      </c>
      <c r="C3" s="583" t="s">
        <v>1858</v>
      </c>
      <c r="D3" s="583" t="s">
        <v>1859</v>
      </c>
      <c r="E3" s="583" t="s">
        <v>1860</v>
      </c>
      <c r="F3" s="583" t="s">
        <v>1963</v>
      </c>
      <c r="G3" s="583" t="s">
        <v>1964</v>
      </c>
      <c r="H3" s="559" t="s">
        <v>1940</v>
      </c>
      <c r="I3" s="583" t="s">
        <v>1861</v>
      </c>
      <c r="J3" s="583" t="s">
        <v>1862</v>
      </c>
      <c r="K3" s="583" t="s">
        <v>1863</v>
      </c>
      <c r="L3" s="559" t="s">
        <v>1865</v>
      </c>
      <c r="M3" s="583" t="s">
        <v>1984</v>
      </c>
      <c r="N3" s="614" t="s">
        <v>1985</v>
      </c>
      <c r="O3" s="615" t="s">
        <v>1867</v>
      </c>
      <c r="P3" s="615"/>
      <c r="Q3" s="615"/>
      <c r="R3" s="416"/>
      <c r="S3" s="616" t="s">
        <v>1869</v>
      </c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6"/>
      <c r="AL3" s="616"/>
      <c r="AM3" s="616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BO3" s="379"/>
      <c r="BP3" s="379"/>
      <c r="BQ3" s="379"/>
      <c r="BR3" s="379"/>
      <c r="BS3" s="379"/>
      <c r="BT3" s="379"/>
      <c r="BU3" s="379"/>
      <c r="BV3" s="379"/>
      <c r="BW3" s="379"/>
      <c r="BX3" s="379"/>
      <c r="BY3" s="379"/>
      <c r="BZ3" s="379"/>
      <c r="CA3" s="379"/>
      <c r="CB3" s="379"/>
      <c r="CC3" s="379"/>
      <c r="CD3" s="379"/>
      <c r="CE3" s="379"/>
      <c r="CF3" s="379"/>
      <c r="CG3" s="379"/>
      <c r="CH3" s="379"/>
      <c r="CI3" s="379"/>
      <c r="CJ3" s="379"/>
      <c r="CK3" s="379"/>
      <c r="CL3" s="379"/>
      <c r="CM3" s="379"/>
      <c r="CN3" s="379"/>
      <c r="CO3" s="379"/>
      <c r="CP3" s="379"/>
      <c r="CQ3" s="379"/>
      <c r="CR3" s="379"/>
      <c r="CS3" s="379"/>
      <c r="CT3" s="379"/>
      <c r="CU3" s="379"/>
      <c r="CV3" s="379"/>
      <c r="CW3" s="379"/>
      <c r="CX3" s="379"/>
      <c r="CY3" s="379"/>
      <c r="CZ3" s="379"/>
      <c r="DA3" s="379"/>
      <c r="DB3" s="379"/>
      <c r="DC3" s="379"/>
      <c r="DD3" s="379"/>
      <c r="DE3" s="379"/>
      <c r="DF3" s="379"/>
      <c r="DG3" s="379"/>
      <c r="DH3" s="379"/>
      <c r="DI3" s="379"/>
      <c r="DJ3" s="379"/>
      <c r="DK3" s="379"/>
      <c r="DL3" s="379"/>
      <c r="DM3" s="379"/>
      <c r="DN3" s="379"/>
      <c r="DO3" s="421"/>
      <c r="DP3" s="422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423"/>
      <c r="EM3" s="392"/>
      <c r="EN3" s="423"/>
      <c r="EO3" s="423"/>
      <c r="EP3" s="423"/>
      <c r="EQ3" s="423"/>
      <c r="ER3" s="423"/>
      <c r="ES3" s="423"/>
      <c r="ET3" s="423"/>
    </row>
    <row r="4" spans="1:150" ht="26.25" thickBot="1">
      <c r="A4" s="556"/>
      <c r="B4" s="558"/>
      <c r="C4" s="583"/>
      <c r="D4" s="558"/>
      <c r="E4" s="558"/>
      <c r="F4" s="583"/>
      <c r="G4" s="583"/>
      <c r="H4" s="560"/>
      <c r="I4" s="558"/>
      <c r="J4" s="583"/>
      <c r="K4" s="558"/>
      <c r="L4" s="560"/>
      <c r="M4" s="583"/>
      <c r="N4" s="566"/>
      <c r="O4" s="615"/>
      <c r="P4" s="615"/>
      <c r="Q4" s="615"/>
      <c r="R4" s="265"/>
      <c r="S4" s="576" t="s">
        <v>1870</v>
      </c>
      <c r="T4" s="576"/>
      <c r="U4" s="576"/>
      <c r="V4" s="576"/>
      <c r="W4" s="576"/>
      <c r="X4" s="576"/>
      <c r="Y4" s="576" t="s">
        <v>1871</v>
      </c>
      <c r="Z4" s="576"/>
      <c r="AA4" s="576"/>
      <c r="AB4" s="576"/>
      <c r="AC4" s="576"/>
      <c r="AD4" s="576" t="s">
        <v>1872</v>
      </c>
      <c r="AE4" s="576"/>
      <c r="AF4" s="576"/>
      <c r="AG4" s="576"/>
      <c r="AH4" s="576"/>
      <c r="AI4" s="576" t="s">
        <v>1873</v>
      </c>
      <c r="AJ4" s="576"/>
      <c r="AK4" s="576"/>
      <c r="AL4" s="576"/>
      <c r="AM4" s="576"/>
      <c r="AN4" s="576" t="s">
        <v>1874</v>
      </c>
      <c r="AO4" s="576"/>
      <c r="AP4" s="576"/>
      <c r="AQ4" s="576"/>
      <c r="AR4" s="576"/>
      <c r="AS4" s="576" t="s">
        <v>1875</v>
      </c>
      <c r="AT4" s="576"/>
      <c r="AU4" s="576"/>
      <c r="AV4" s="576"/>
      <c r="AW4" s="576"/>
      <c r="AX4" s="576" t="s">
        <v>1876</v>
      </c>
      <c r="AY4" s="576"/>
      <c r="AZ4" s="576"/>
      <c r="BA4" s="576"/>
      <c r="BB4" s="576"/>
      <c r="BC4" s="576" t="s">
        <v>1877</v>
      </c>
      <c r="BD4" s="576"/>
      <c r="BE4" s="576"/>
      <c r="BF4" s="576"/>
      <c r="BG4" s="576"/>
      <c r="BH4" s="576" t="s">
        <v>1878</v>
      </c>
      <c r="BI4" s="576"/>
      <c r="BJ4" s="576"/>
      <c r="BK4" s="576"/>
      <c r="BL4" s="576"/>
      <c r="BM4" s="576" t="s">
        <v>1879</v>
      </c>
      <c r="BN4" s="576"/>
      <c r="BO4" s="576"/>
      <c r="BP4" s="576"/>
      <c r="BQ4" s="576"/>
      <c r="BR4" s="576" t="s">
        <v>1880</v>
      </c>
      <c r="BS4" s="576"/>
      <c r="BT4" s="576"/>
      <c r="BU4" s="576"/>
      <c r="BV4" s="576"/>
      <c r="BW4" s="576" t="s">
        <v>1881</v>
      </c>
      <c r="BX4" s="576"/>
      <c r="BY4" s="576"/>
      <c r="BZ4" s="576"/>
      <c r="CA4" s="576"/>
      <c r="CB4" s="576" t="s">
        <v>1882</v>
      </c>
      <c r="CC4" s="576"/>
      <c r="CD4" s="576"/>
      <c r="CE4" s="576"/>
      <c r="CF4" s="576"/>
      <c r="CG4" s="576" t="s">
        <v>1883</v>
      </c>
      <c r="CH4" s="576"/>
      <c r="CI4" s="576"/>
      <c r="CJ4" s="576"/>
      <c r="CK4" s="576"/>
      <c r="CL4" s="576" t="s">
        <v>1884</v>
      </c>
      <c r="CM4" s="576"/>
      <c r="CN4" s="576"/>
      <c r="CO4" s="576"/>
      <c r="CP4" s="576"/>
      <c r="CQ4" s="576" t="s">
        <v>1885</v>
      </c>
      <c r="CR4" s="576"/>
      <c r="CS4" s="576"/>
      <c r="CT4" s="576"/>
      <c r="CU4" s="576"/>
      <c r="CV4" s="576" t="s">
        <v>1886</v>
      </c>
      <c r="CW4" s="576"/>
      <c r="CX4" s="576"/>
      <c r="CY4" s="576"/>
      <c r="CZ4" s="576"/>
      <c r="DA4" s="576" t="s">
        <v>1887</v>
      </c>
      <c r="DB4" s="576"/>
      <c r="DC4" s="576"/>
      <c r="DD4" s="576"/>
      <c r="DE4" s="576"/>
      <c r="DF4" s="576" t="s">
        <v>1888</v>
      </c>
      <c r="DG4" s="576"/>
      <c r="DH4" s="576"/>
      <c r="DI4" s="576"/>
      <c r="DJ4" s="576"/>
      <c r="DK4" s="576" t="s">
        <v>1889</v>
      </c>
      <c r="DL4" s="576"/>
      <c r="DM4" s="576"/>
      <c r="DN4" s="576"/>
      <c r="DO4" s="576"/>
      <c r="DP4" s="613" t="s">
        <v>1890</v>
      </c>
      <c r="DQ4" s="613"/>
      <c r="DR4" s="613"/>
      <c r="DS4" s="613"/>
      <c r="DT4" s="613" t="s">
        <v>1909</v>
      </c>
      <c r="DU4" s="613"/>
      <c r="DV4" s="613"/>
      <c r="DW4" s="613"/>
      <c r="DX4" s="613"/>
      <c r="DY4" s="613"/>
      <c r="DZ4" s="613"/>
      <c r="EA4" s="613"/>
      <c r="EB4" s="613"/>
      <c r="EC4" s="613"/>
      <c r="ED4" s="613"/>
      <c r="EE4" s="613"/>
      <c r="EF4" s="424"/>
      <c r="EG4" s="424"/>
      <c r="EH4" s="424"/>
      <c r="EI4" s="425" t="s">
        <v>561</v>
      </c>
      <c r="EJ4" s="330"/>
      <c r="EK4" s="330" t="s">
        <v>209</v>
      </c>
      <c r="EL4" s="426"/>
      <c r="EM4" s="356" t="s">
        <v>1911</v>
      </c>
      <c r="EN4" s="295"/>
      <c r="EO4" s="295"/>
      <c r="EP4" s="295"/>
      <c r="EQ4" s="295"/>
      <c r="ER4" s="295"/>
      <c r="ES4" s="295"/>
      <c r="ET4" s="295"/>
    </row>
    <row r="5" spans="1:150" ht="26.25" thickBot="1">
      <c r="A5" s="556"/>
      <c r="B5" s="558"/>
      <c r="C5" s="583"/>
      <c r="D5" s="558"/>
      <c r="E5" s="558"/>
      <c r="F5" s="583"/>
      <c r="G5" s="583"/>
      <c r="H5" s="561"/>
      <c r="I5" s="558"/>
      <c r="J5" s="583"/>
      <c r="K5" s="558"/>
      <c r="L5" s="560"/>
      <c r="M5" s="583"/>
      <c r="N5" s="567"/>
      <c r="O5" s="264" t="s">
        <v>1891</v>
      </c>
      <c r="P5" s="265" t="s">
        <v>1892</v>
      </c>
      <c r="Q5" s="265" t="s">
        <v>1893</v>
      </c>
      <c r="R5" s="265" t="s">
        <v>1963</v>
      </c>
      <c r="S5" s="266" t="s">
        <v>1986</v>
      </c>
      <c r="T5" s="266" t="s">
        <v>1895</v>
      </c>
      <c r="U5" s="267" t="s">
        <v>1943</v>
      </c>
      <c r="V5" s="267" t="s">
        <v>1893</v>
      </c>
      <c r="W5" s="267" t="s">
        <v>1963</v>
      </c>
      <c r="X5" s="265" t="s">
        <v>1891</v>
      </c>
      <c r="Y5" s="266" t="s">
        <v>1895</v>
      </c>
      <c r="Z5" s="267" t="s">
        <v>1943</v>
      </c>
      <c r="AA5" s="267" t="s">
        <v>1893</v>
      </c>
      <c r="AB5" s="267" t="s">
        <v>1963</v>
      </c>
      <c r="AC5" s="265" t="s">
        <v>1891</v>
      </c>
      <c r="AD5" s="266" t="s">
        <v>1895</v>
      </c>
      <c r="AE5" s="267" t="s">
        <v>1987</v>
      </c>
      <c r="AF5" s="267" t="s">
        <v>1893</v>
      </c>
      <c r="AG5" s="267" t="s">
        <v>1963</v>
      </c>
      <c r="AH5" s="265" t="s">
        <v>1891</v>
      </c>
      <c r="AI5" s="266" t="s">
        <v>1895</v>
      </c>
      <c r="AJ5" s="267" t="s">
        <v>1987</v>
      </c>
      <c r="AK5" s="267" t="s">
        <v>1893</v>
      </c>
      <c r="AL5" s="267" t="s">
        <v>1963</v>
      </c>
      <c r="AM5" s="265" t="s">
        <v>1891</v>
      </c>
      <c r="AN5" s="266" t="s">
        <v>1895</v>
      </c>
      <c r="AO5" s="267" t="s">
        <v>1987</v>
      </c>
      <c r="AP5" s="267" t="s">
        <v>1893</v>
      </c>
      <c r="AQ5" s="267" t="s">
        <v>1963</v>
      </c>
      <c r="AR5" s="265" t="s">
        <v>1891</v>
      </c>
      <c r="AS5" s="266" t="s">
        <v>1895</v>
      </c>
      <c r="AT5" s="267" t="s">
        <v>1987</v>
      </c>
      <c r="AU5" s="267" t="s">
        <v>1893</v>
      </c>
      <c r="AV5" s="267" t="s">
        <v>1963</v>
      </c>
      <c r="AW5" s="265" t="s">
        <v>1891</v>
      </c>
      <c r="AX5" s="266" t="s">
        <v>1895</v>
      </c>
      <c r="AY5" s="267" t="s">
        <v>1987</v>
      </c>
      <c r="AZ5" s="267" t="s">
        <v>1893</v>
      </c>
      <c r="BA5" s="267" t="s">
        <v>1963</v>
      </c>
      <c r="BB5" s="265" t="s">
        <v>1891</v>
      </c>
      <c r="BC5" s="266" t="s">
        <v>1895</v>
      </c>
      <c r="BD5" s="267" t="s">
        <v>1987</v>
      </c>
      <c r="BE5" s="267" t="s">
        <v>1893</v>
      </c>
      <c r="BF5" s="267" t="s">
        <v>1963</v>
      </c>
      <c r="BG5" s="265" t="s">
        <v>1891</v>
      </c>
      <c r="BH5" s="266" t="s">
        <v>1895</v>
      </c>
      <c r="BI5" s="267" t="s">
        <v>1987</v>
      </c>
      <c r="BJ5" s="267" t="s">
        <v>1893</v>
      </c>
      <c r="BK5" s="267" t="s">
        <v>1963</v>
      </c>
      <c r="BL5" s="265" t="s">
        <v>1891</v>
      </c>
      <c r="BM5" s="266" t="s">
        <v>1895</v>
      </c>
      <c r="BN5" s="267" t="s">
        <v>1987</v>
      </c>
      <c r="BO5" s="267" t="s">
        <v>1893</v>
      </c>
      <c r="BP5" s="267" t="s">
        <v>1963</v>
      </c>
      <c r="BQ5" s="265" t="s">
        <v>1891</v>
      </c>
      <c r="BR5" s="266" t="s">
        <v>1895</v>
      </c>
      <c r="BS5" s="267" t="s">
        <v>1987</v>
      </c>
      <c r="BT5" s="267" t="s">
        <v>1893</v>
      </c>
      <c r="BU5" s="267" t="s">
        <v>1963</v>
      </c>
      <c r="BV5" s="265" t="s">
        <v>1891</v>
      </c>
      <c r="BW5" s="266" t="s">
        <v>1895</v>
      </c>
      <c r="BX5" s="267" t="s">
        <v>1987</v>
      </c>
      <c r="BY5" s="267" t="s">
        <v>1893</v>
      </c>
      <c r="BZ5" s="267" t="s">
        <v>1963</v>
      </c>
      <c r="CA5" s="265" t="s">
        <v>1891</v>
      </c>
      <c r="CB5" s="266" t="s">
        <v>1895</v>
      </c>
      <c r="CC5" s="267" t="s">
        <v>1987</v>
      </c>
      <c r="CD5" s="267" t="s">
        <v>1893</v>
      </c>
      <c r="CE5" s="267" t="s">
        <v>1963</v>
      </c>
      <c r="CF5" s="265" t="s">
        <v>1891</v>
      </c>
      <c r="CG5" s="266" t="s">
        <v>1895</v>
      </c>
      <c r="CH5" s="267" t="s">
        <v>1987</v>
      </c>
      <c r="CI5" s="267" t="s">
        <v>1893</v>
      </c>
      <c r="CJ5" s="267" t="s">
        <v>1963</v>
      </c>
      <c r="CK5" s="265" t="s">
        <v>1891</v>
      </c>
      <c r="CL5" s="266" t="s">
        <v>1895</v>
      </c>
      <c r="CM5" s="267" t="s">
        <v>1987</v>
      </c>
      <c r="CN5" s="267" t="s">
        <v>1893</v>
      </c>
      <c r="CO5" s="267" t="s">
        <v>1963</v>
      </c>
      <c r="CP5" s="265" t="s">
        <v>1891</v>
      </c>
      <c r="CQ5" s="266" t="s">
        <v>1895</v>
      </c>
      <c r="CR5" s="267" t="s">
        <v>1987</v>
      </c>
      <c r="CS5" s="267" t="s">
        <v>1893</v>
      </c>
      <c r="CT5" s="267" t="s">
        <v>1963</v>
      </c>
      <c r="CU5" s="265" t="s">
        <v>1891</v>
      </c>
      <c r="CV5" s="266" t="s">
        <v>1895</v>
      </c>
      <c r="CW5" s="267" t="s">
        <v>1987</v>
      </c>
      <c r="CX5" s="267" t="s">
        <v>1893</v>
      </c>
      <c r="CY5" s="267" t="s">
        <v>1963</v>
      </c>
      <c r="CZ5" s="265" t="s">
        <v>1891</v>
      </c>
      <c r="DA5" s="266" t="s">
        <v>1895</v>
      </c>
      <c r="DB5" s="267" t="s">
        <v>1987</v>
      </c>
      <c r="DC5" s="267" t="s">
        <v>1893</v>
      </c>
      <c r="DD5" s="267" t="s">
        <v>1963</v>
      </c>
      <c r="DE5" s="265" t="s">
        <v>1891</v>
      </c>
      <c r="DF5" s="266" t="s">
        <v>1895</v>
      </c>
      <c r="DG5" s="267" t="s">
        <v>1987</v>
      </c>
      <c r="DH5" s="267" t="s">
        <v>1893</v>
      </c>
      <c r="DI5" s="267" t="s">
        <v>1963</v>
      </c>
      <c r="DJ5" s="265" t="s">
        <v>1891</v>
      </c>
      <c r="DK5" s="266" t="s">
        <v>1895</v>
      </c>
      <c r="DL5" s="267" t="s">
        <v>1987</v>
      </c>
      <c r="DM5" s="267" t="s">
        <v>1893</v>
      </c>
      <c r="DN5" s="267" t="s">
        <v>1963</v>
      </c>
      <c r="DO5" s="269" t="s">
        <v>1891</v>
      </c>
      <c r="DP5" s="422" t="s">
        <v>32</v>
      </c>
      <c r="DQ5" s="427" t="s">
        <v>1897</v>
      </c>
      <c r="DR5" s="427" t="s">
        <v>48</v>
      </c>
      <c r="DS5" s="427" t="s">
        <v>1897</v>
      </c>
      <c r="DT5" s="428" t="s">
        <v>1912</v>
      </c>
      <c r="DU5" s="427" t="s">
        <v>1897</v>
      </c>
      <c r="DV5" s="428" t="s">
        <v>1913</v>
      </c>
      <c r="DW5" s="427" t="s">
        <v>1897</v>
      </c>
      <c r="DX5" s="428" t="s">
        <v>1914</v>
      </c>
      <c r="DY5" s="427" t="s">
        <v>1897</v>
      </c>
      <c r="DZ5" s="428" t="s">
        <v>1915</v>
      </c>
      <c r="EA5" s="427" t="s">
        <v>1897</v>
      </c>
      <c r="EB5" s="428" t="s">
        <v>1916</v>
      </c>
      <c r="EC5" s="427" t="s">
        <v>1897</v>
      </c>
      <c r="ED5" s="428" t="s">
        <v>1917</v>
      </c>
      <c r="EE5" s="427" t="s">
        <v>1897</v>
      </c>
      <c r="EF5" s="429" t="s">
        <v>1918</v>
      </c>
      <c r="EG5" s="429" t="s">
        <v>1918</v>
      </c>
      <c r="EH5" s="125" t="s">
        <v>1981</v>
      </c>
      <c r="EI5" s="125" t="s">
        <v>1897</v>
      </c>
      <c r="EJ5" s="125" t="s">
        <v>1982</v>
      </c>
      <c r="EK5" s="125" t="s">
        <v>1897</v>
      </c>
      <c r="EL5" s="300"/>
      <c r="EM5" s="301" t="s">
        <v>31</v>
      </c>
      <c r="EN5" s="302" t="s">
        <v>1921</v>
      </c>
      <c r="EO5" s="302" t="s">
        <v>1803</v>
      </c>
      <c r="EP5" s="302" t="s">
        <v>1921</v>
      </c>
      <c r="EQ5" s="302" t="s">
        <v>1801</v>
      </c>
      <c r="ER5" s="302" t="s">
        <v>1921</v>
      </c>
      <c r="ES5" s="302" t="s">
        <v>1922</v>
      </c>
      <c r="ET5" s="302" t="s">
        <v>1804</v>
      </c>
    </row>
    <row r="6" spans="1:150">
      <c r="A6" s="430">
        <v>1</v>
      </c>
      <c r="B6" s="431">
        <v>2</v>
      </c>
      <c r="C6" s="431"/>
      <c r="D6" s="431">
        <v>3</v>
      </c>
      <c r="E6" s="432">
        <v>4</v>
      </c>
      <c r="F6" s="432">
        <v>5</v>
      </c>
      <c r="G6" s="432">
        <v>6</v>
      </c>
      <c r="H6" s="432"/>
      <c r="I6" s="432">
        <v>5</v>
      </c>
      <c r="J6" s="432">
        <v>6</v>
      </c>
      <c r="K6" s="432">
        <v>7</v>
      </c>
      <c r="L6" s="432"/>
      <c r="M6" s="432">
        <v>8</v>
      </c>
      <c r="N6" s="433">
        <v>9</v>
      </c>
      <c r="O6" s="432">
        <v>10</v>
      </c>
      <c r="P6" s="432"/>
      <c r="Q6" s="432"/>
      <c r="R6" s="432">
        <v>11</v>
      </c>
      <c r="S6" s="432">
        <v>6</v>
      </c>
      <c r="T6" s="432">
        <v>7</v>
      </c>
      <c r="U6" s="432">
        <v>8</v>
      </c>
      <c r="V6" s="432">
        <v>9</v>
      </c>
      <c r="W6" s="432"/>
      <c r="X6" s="432">
        <v>10</v>
      </c>
      <c r="Y6" s="432">
        <v>11</v>
      </c>
      <c r="Z6" s="432">
        <v>12</v>
      </c>
      <c r="AA6" s="432">
        <v>13</v>
      </c>
      <c r="AB6" s="432"/>
      <c r="AC6" s="432">
        <v>14</v>
      </c>
      <c r="AD6" s="432">
        <v>15</v>
      </c>
      <c r="AE6" s="432">
        <v>16</v>
      </c>
      <c r="AF6" s="432">
        <v>17</v>
      </c>
      <c r="AG6" s="432"/>
      <c r="AH6" s="432">
        <v>18</v>
      </c>
      <c r="AI6" s="432">
        <v>19</v>
      </c>
      <c r="AJ6" s="432">
        <v>20</v>
      </c>
      <c r="AK6" s="432">
        <v>21</v>
      </c>
      <c r="AL6" s="432"/>
      <c r="AM6" s="432">
        <v>22</v>
      </c>
      <c r="AN6" s="432">
        <v>19</v>
      </c>
      <c r="AO6" s="432">
        <v>20</v>
      </c>
      <c r="AP6" s="432">
        <v>21</v>
      </c>
      <c r="AQ6" s="432"/>
      <c r="AR6" s="432">
        <v>22</v>
      </c>
      <c r="AS6" s="432">
        <v>19</v>
      </c>
      <c r="AT6" s="432">
        <v>20</v>
      </c>
      <c r="AU6" s="432">
        <v>21</v>
      </c>
      <c r="AV6" s="432"/>
      <c r="AW6" s="432">
        <v>22</v>
      </c>
      <c r="AX6" s="432">
        <v>19</v>
      </c>
      <c r="AY6" s="432">
        <v>20</v>
      </c>
      <c r="AZ6" s="432">
        <v>21</v>
      </c>
      <c r="BA6" s="432"/>
      <c r="BB6" s="432">
        <v>22</v>
      </c>
      <c r="BC6" s="432">
        <v>19</v>
      </c>
      <c r="BD6" s="432">
        <v>20</v>
      </c>
      <c r="BE6" s="432">
        <v>21</v>
      </c>
      <c r="BF6" s="432"/>
      <c r="BG6" s="432">
        <v>22</v>
      </c>
      <c r="BH6" s="432">
        <v>19</v>
      </c>
      <c r="BI6" s="432">
        <v>20</v>
      </c>
      <c r="BJ6" s="432">
        <v>21</v>
      </c>
      <c r="BK6" s="432"/>
      <c r="BL6" s="432">
        <v>22</v>
      </c>
      <c r="BM6" s="432">
        <v>19</v>
      </c>
      <c r="BN6" s="432">
        <v>20</v>
      </c>
      <c r="BO6" s="432">
        <v>21</v>
      </c>
      <c r="BP6" s="432"/>
      <c r="BQ6" s="432">
        <v>22</v>
      </c>
      <c r="BR6" s="432">
        <v>19</v>
      </c>
      <c r="BS6" s="432">
        <v>20</v>
      </c>
      <c r="BT6" s="432">
        <v>21</v>
      </c>
      <c r="BU6" s="432"/>
      <c r="BV6" s="432">
        <v>22</v>
      </c>
      <c r="BW6" s="432">
        <v>19</v>
      </c>
      <c r="BX6" s="432">
        <v>20</v>
      </c>
      <c r="BY6" s="432">
        <v>21</v>
      </c>
      <c r="BZ6" s="432"/>
      <c r="CA6" s="432">
        <v>22</v>
      </c>
      <c r="CB6" s="432">
        <v>19</v>
      </c>
      <c r="CC6" s="432">
        <v>20</v>
      </c>
      <c r="CD6" s="432">
        <v>21</v>
      </c>
      <c r="CE6" s="432"/>
      <c r="CF6" s="432">
        <v>22</v>
      </c>
      <c r="CG6" s="432">
        <v>19</v>
      </c>
      <c r="CH6" s="432">
        <v>20</v>
      </c>
      <c r="CI6" s="432">
        <v>21</v>
      </c>
      <c r="CJ6" s="432"/>
      <c r="CK6" s="432">
        <v>22</v>
      </c>
      <c r="CL6" s="432">
        <v>19</v>
      </c>
      <c r="CM6" s="432">
        <v>20</v>
      </c>
      <c r="CN6" s="432">
        <v>21</v>
      </c>
      <c r="CO6" s="432"/>
      <c r="CP6" s="432">
        <v>22</v>
      </c>
      <c r="CQ6" s="432">
        <v>19</v>
      </c>
      <c r="CR6" s="432">
        <v>20</v>
      </c>
      <c r="CS6" s="432">
        <v>21</v>
      </c>
      <c r="CT6" s="432"/>
      <c r="CU6" s="432">
        <v>22</v>
      </c>
      <c r="CV6" s="432">
        <v>19</v>
      </c>
      <c r="CW6" s="432">
        <v>20</v>
      </c>
      <c r="CX6" s="432">
        <v>21</v>
      </c>
      <c r="CY6" s="432"/>
      <c r="CZ6" s="432">
        <v>22</v>
      </c>
      <c r="DA6" s="432">
        <v>19</v>
      </c>
      <c r="DB6" s="432">
        <v>20</v>
      </c>
      <c r="DC6" s="432">
        <v>21</v>
      </c>
      <c r="DD6" s="432"/>
      <c r="DE6" s="432">
        <v>22</v>
      </c>
      <c r="DF6" s="432">
        <v>19</v>
      </c>
      <c r="DG6" s="432">
        <v>20</v>
      </c>
      <c r="DH6" s="432">
        <v>21</v>
      </c>
      <c r="DI6" s="432"/>
      <c r="DJ6" s="432">
        <v>22</v>
      </c>
      <c r="DK6" s="432">
        <v>19</v>
      </c>
      <c r="DL6" s="432">
        <v>20</v>
      </c>
      <c r="DM6" s="432">
        <v>21</v>
      </c>
      <c r="DN6" s="432"/>
      <c r="DO6" s="434">
        <v>22</v>
      </c>
      <c r="DP6" s="422">
        <v>8</v>
      </c>
      <c r="DQ6" s="435">
        <v>9</v>
      </c>
      <c r="DR6" s="435">
        <v>10</v>
      </c>
      <c r="DS6" s="435">
        <v>11</v>
      </c>
      <c r="DT6" s="435">
        <v>12</v>
      </c>
      <c r="DU6" s="435">
        <v>13</v>
      </c>
      <c r="DV6" s="435">
        <v>14</v>
      </c>
      <c r="DW6" s="435">
        <v>15</v>
      </c>
      <c r="DX6" s="435">
        <v>16</v>
      </c>
      <c r="DY6" s="435">
        <v>17</v>
      </c>
      <c r="DZ6" s="435">
        <v>18</v>
      </c>
      <c r="EA6" s="435">
        <v>19</v>
      </c>
      <c r="EB6" s="435">
        <v>20</v>
      </c>
      <c r="EC6" s="435">
        <v>21</v>
      </c>
      <c r="ED6" s="435">
        <v>22</v>
      </c>
      <c r="EE6" s="435">
        <v>23</v>
      </c>
      <c r="EF6" s="11"/>
      <c r="EG6" s="11"/>
      <c r="EH6" s="11"/>
      <c r="EI6" s="11"/>
      <c r="EJ6" s="11"/>
      <c r="EK6" s="11"/>
      <c r="EL6" s="423"/>
      <c r="EM6" s="392"/>
      <c r="EN6" s="423"/>
      <c r="EO6" s="423"/>
      <c r="EP6" s="423"/>
      <c r="EQ6" s="423"/>
      <c r="ER6" s="423"/>
      <c r="ES6" s="423"/>
      <c r="ET6" s="423"/>
    </row>
    <row r="7" spans="1:150" ht="25.5">
      <c r="A7" s="378"/>
      <c r="B7" s="315" t="s">
        <v>1988</v>
      </c>
      <c r="C7" s="315"/>
      <c r="D7" s="379"/>
      <c r="E7" s="380"/>
      <c r="F7" s="380"/>
      <c r="G7" s="380"/>
      <c r="H7" s="318">
        <f t="shared" ref="H7:H22" si="0">SUM((J7-G7/20))</f>
        <v>0</v>
      </c>
      <c r="I7" s="380"/>
      <c r="J7" s="318">
        <f t="shared" ref="J7:J21" si="1">SUM((G7*6*21)/(8*20*100))+(G7/20)</f>
        <v>0</v>
      </c>
      <c r="K7" s="380"/>
      <c r="L7" s="436">
        <f t="shared" ref="L7:L21" si="2">SUM(M7*H7)</f>
        <v>0</v>
      </c>
      <c r="M7" s="384"/>
      <c r="N7" s="318" t="s">
        <v>91</v>
      </c>
      <c r="O7" s="322"/>
      <c r="P7" s="322"/>
      <c r="Q7" s="322"/>
      <c r="R7" s="318" t="s">
        <v>91</v>
      </c>
      <c r="S7" s="380"/>
      <c r="T7" s="380"/>
      <c r="U7" s="380"/>
      <c r="V7" s="380"/>
      <c r="W7" s="380"/>
      <c r="X7" s="385"/>
      <c r="Y7" s="380"/>
      <c r="Z7" s="380"/>
      <c r="AA7" s="380"/>
      <c r="AB7" s="380"/>
      <c r="AC7" s="385"/>
      <c r="AD7" s="380"/>
      <c r="AE7" s="380"/>
      <c r="AF7" s="380"/>
      <c r="AG7" s="380"/>
      <c r="AH7" s="385"/>
      <c r="AI7" s="380"/>
      <c r="AJ7" s="380"/>
      <c r="AK7" s="380"/>
      <c r="AL7" s="380"/>
      <c r="AM7" s="385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80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380"/>
      <c r="CI7" s="380"/>
      <c r="CJ7" s="380"/>
      <c r="CK7" s="380"/>
      <c r="CL7" s="380"/>
      <c r="CM7" s="380"/>
      <c r="CN7" s="380"/>
      <c r="CO7" s="380"/>
      <c r="CP7" s="380"/>
      <c r="CQ7" s="380"/>
      <c r="CR7" s="380"/>
      <c r="CS7" s="380"/>
      <c r="CT7" s="380"/>
      <c r="CU7" s="380"/>
      <c r="CV7" s="380"/>
      <c r="CW7" s="380"/>
      <c r="CX7" s="380"/>
      <c r="CY7" s="380"/>
      <c r="CZ7" s="380"/>
      <c r="DA7" s="380"/>
      <c r="DB7" s="380"/>
      <c r="DC7" s="380"/>
      <c r="DD7" s="380"/>
      <c r="DE7" s="380"/>
      <c r="DF7" s="380"/>
      <c r="DG7" s="380"/>
      <c r="DH7" s="380"/>
      <c r="DI7" s="380"/>
      <c r="DJ7" s="380"/>
      <c r="DK7" s="380"/>
      <c r="DL7" s="380"/>
      <c r="DM7" s="380"/>
      <c r="DN7" s="380"/>
      <c r="DO7" s="386"/>
      <c r="DP7" s="390"/>
      <c r="DQ7" s="380"/>
      <c r="DR7" s="380"/>
      <c r="DS7" s="380"/>
      <c r="DT7" s="380"/>
      <c r="DU7" s="380"/>
      <c r="DV7" s="380"/>
      <c r="DW7" s="380"/>
      <c r="DX7" s="380"/>
      <c r="DY7" s="380"/>
      <c r="DZ7" s="380"/>
      <c r="EA7" s="380"/>
      <c r="EB7" s="380"/>
      <c r="EC7" s="380"/>
      <c r="ED7" s="380"/>
      <c r="EE7" s="380"/>
      <c r="EF7" s="380"/>
      <c r="EG7" s="380"/>
      <c r="EH7" s="437"/>
      <c r="EI7" s="437"/>
      <c r="EJ7" s="437"/>
      <c r="EK7" s="437"/>
      <c r="EL7" s="423"/>
      <c r="EM7" s="392"/>
      <c r="EN7" s="423"/>
      <c r="EO7" s="423"/>
      <c r="EP7" s="423"/>
      <c r="EQ7" s="423"/>
      <c r="ER7" s="423"/>
      <c r="ES7" s="423"/>
      <c r="ET7" s="423"/>
    </row>
    <row r="8" spans="1:150" ht="51">
      <c r="A8" s="438">
        <v>1</v>
      </c>
      <c r="B8" s="439" t="s">
        <v>1989</v>
      </c>
      <c r="C8" s="440" t="s">
        <v>1990</v>
      </c>
      <c r="D8" s="441" t="s">
        <v>1991</v>
      </c>
      <c r="E8" s="442">
        <v>34000</v>
      </c>
      <c r="F8" s="300"/>
      <c r="G8" s="393">
        <f>SUM(E8:F8)</f>
        <v>34000</v>
      </c>
      <c r="H8" s="318">
        <f t="shared" si="0"/>
        <v>267.75</v>
      </c>
      <c r="I8" s="322">
        <v>20</v>
      </c>
      <c r="J8" s="318">
        <f t="shared" si="1"/>
        <v>1967.75</v>
      </c>
      <c r="K8" s="443" t="s">
        <v>1992</v>
      </c>
      <c r="L8" s="436">
        <f t="shared" si="2"/>
        <v>4016.25</v>
      </c>
      <c r="M8" s="394">
        <v>15</v>
      </c>
      <c r="N8" s="318">
        <f t="shared" ref="N8:N20" si="3">SUM(M8*J8)</f>
        <v>29516.25</v>
      </c>
      <c r="O8" s="322">
        <f>SUM(P8:Q8)</f>
        <v>28334</v>
      </c>
      <c r="P8" s="322">
        <f>SUM(U8,Z8,AE8,AJ8,AO8,AT8,AY8,BD8,BI8,BN8,BS8,BX8,CC8,CH8,CM8,CR8,CW8,DB8,DG8,DL8)</f>
        <v>24475</v>
      </c>
      <c r="Q8" s="322">
        <f>SUM(V8,AA8,AF8,AK8,AP8,AU8,AZ8,BE8,BJ8,BO8,BT8,BY8,CD8,CI8,CN8,CS8,CX8,DC8,DH8,DM8)</f>
        <v>3859</v>
      </c>
      <c r="R8" s="322">
        <f>SUM(W8,AB8,AG8,AL8,AQ8,AV8,BA8,BF8,BK8,BP8,BU8,BZ8,CE8,CJ8,CO8,CT8,CY8,DD8,DI8,DN8)</f>
        <v>0</v>
      </c>
      <c r="S8" s="444" t="s">
        <v>1993</v>
      </c>
      <c r="T8" s="344" t="s">
        <v>1934</v>
      </c>
      <c r="U8" s="322">
        <v>1700</v>
      </c>
      <c r="V8" s="322">
        <v>268</v>
      </c>
      <c r="W8" s="322"/>
      <c r="X8" s="336">
        <f>SUM(U8:W8)</f>
        <v>1968</v>
      </c>
      <c r="Y8" s="344" t="s">
        <v>1934</v>
      </c>
      <c r="Z8" s="322">
        <v>1700</v>
      </c>
      <c r="AA8" s="322">
        <v>268</v>
      </c>
      <c r="AB8" s="322"/>
      <c r="AC8" s="336">
        <f>SUM(Z8:AB8)</f>
        <v>1968</v>
      </c>
      <c r="AD8" s="344" t="s">
        <v>1934</v>
      </c>
      <c r="AE8" s="322">
        <v>1700</v>
      </c>
      <c r="AF8" s="322">
        <v>268</v>
      </c>
      <c r="AG8" s="322"/>
      <c r="AH8" s="336">
        <f>SUM(AE8:AG8)</f>
        <v>1968</v>
      </c>
      <c r="AI8" s="344" t="s">
        <v>1934</v>
      </c>
      <c r="AJ8" s="322">
        <v>1700</v>
      </c>
      <c r="AK8" s="322">
        <v>268</v>
      </c>
      <c r="AL8" s="322"/>
      <c r="AM8" s="336">
        <f>SUM(AJ8:AL8)</f>
        <v>1968</v>
      </c>
      <c r="AN8" s="322" t="s">
        <v>1935</v>
      </c>
      <c r="AO8" s="322">
        <v>1700</v>
      </c>
      <c r="AP8" s="322">
        <v>268</v>
      </c>
      <c r="AQ8" s="322"/>
      <c r="AR8" s="445">
        <f>SUM(AO8:AQ8)</f>
        <v>1968</v>
      </c>
      <c r="AS8" s="322" t="s">
        <v>1935</v>
      </c>
      <c r="AT8" s="322">
        <v>1700</v>
      </c>
      <c r="AU8" s="322">
        <v>268</v>
      </c>
      <c r="AV8" s="322"/>
      <c r="AW8" s="445">
        <f>SUM(AT8:AV8)</f>
        <v>1968</v>
      </c>
      <c r="AX8" s="322" t="s">
        <v>1936</v>
      </c>
      <c r="AY8" s="322">
        <v>1700</v>
      </c>
      <c r="AZ8" s="322">
        <v>268</v>
      </c>
      <c r="BA8" s="322"/>
      <c r="BB8" s="445">
        <f>SUM(AY8:BA8)</f>
        <v>1968</v>
      </c>
      <c r="BC8" s="344">
        <v>39908</v>
      </c>
      <c r="BD8" s="322">
        <v>1700</v>
      </c>
      <c r="BE8" s="322">
        <v>268</v>
      </c>
      <c r="BF8" s="322"/>
      <c r="BG8" s="445">
        <f>SUM(BD8:BF8)</f>
        <v>1968</v>
      </c>
      <c r="BH8" s="344">
        <v>40002</v>
      </c>
      <c r="BI8" s="322">
        <v>1700</v>
      </c>
      <c r="BJ8" s="322">
        <v>268</v>
      </c>
      <c r="BK8" s="322"/>
      <c r="BL8" s="445">
        <f>SUM(BI8:BK8)</f>
        <v>1968</v>
      </c>
      <c r="BM8" s="322" t="s">
        <v>1975</v>
      </c>
      <c r="BN8" s="322">
        <v>1700</v>
      </c>
      <c r="BO8" s="322">
        <v>268</v>
      </c>
      <c r="BP8" s="322"/>
      <c r="BQ8" s="445">
        <f>SUM(BN8:BP8)</f>
        <v>1968</v>
      </c>
      <c r="BR8" s="344">
        <v>40454</v>
      </c>
      <c r="BS8" s="322">
        <v>1700</v>
      </c>
      <c r="BT8" s="322">
        <v>268</v>
      </c>
      <c r="BU8" s="322"/>
      <c r="BV8" s="445">
        <f t="shared" ref="BV8:BV20" si="4">SUM(BS8:BU8)</f>
        <v>1968</v>
      </c>
      <c r="BW8" s="344">
        <v>40487</v>
      </c>
      <c r="BX8" s="322">
        <v>1700</v>
      </c>
      <c r="BY8" s="322">
        <v>268</v>
      </c>
      <c r="BZ8" s="322"/>
      <c r="CA8" s="445">
        <f>SUM(BX8:BZ8)</f>
        <v>1968</v>
      </c>
      <c r="CB8" s="344">
        <v>40220</v>
      </c>
      <c r="CC8" s="322">
        <v>2375</v>
      </c>
      <c r="CD8" s="322">
        <v>375</v>
      </c>
      <c r="CE8" s="322"/>
      <c r="CF8" s="445">
        <f t="shared" ref="CF8:CF20" si="5">SUM(CC8:CE8)</f>
        <v>2750</v>
      </c>
      <c r="CG8" s="446">
        <v>40220</v>
      </c>
      <c r="CH8" s="322">
        <v>1700</v>
      </c>
      <c r="CI8" s="322">
        <v>268</v>
      </c>
      <c r="CJ8" s="322"/>
      <c r="CK8" s="445">
        <f>SUM(CH8:CJ8)</f>
        <v>1968</v>
      </c>
      <c r="CL8" s="322"/>
      <c r="CM8" s="322"/>
      <c r="CN8" s="322"/>
      <c r="CO8" s="322"/>
      <c r="CP8" s="445">
        <f>SUM(CM8:CO8)</f>
        <v>0</v>
      </c>
      <c r="CQ8" s="322"/>
      <c r="CR8" s="322"/>
      <c r="CS8" s="322"/>
      <c r="CT8" s="322"/>
      <c r="CU8" s="445">
        <f>SUM(CR8:CT8)</f>
        <v>0</v>
      </c>
      <c r="CV8" s="322"/>
      <c r="CW8" s="322"/>
      <c r="CX8" s="322"/>
      <c r="CY8" s="322"/>
      <c r="CZ8" s="445">
        <f>SUM(CW8:CY8)</f>
        <v>0</v>
      </c>
      <c r="DA8" s="322"/>
      <c r="DB8" s="322"/>
      <c r="DC8" s="322"/>
      <c r="DD8" s="322"/>
      <c r="DE8" s="445">
        <f>SUM(DB8:DD8)</f>
        <v>0</v>
      </c>
      <c r="DF8" s="322"/>
      <c r="DG8" s="322"/>
      <c r="DH8" s="322"/>
      <c r="DI8" s="322"/>
      <c r="DJ8" s="445">
        <f>SUM(DG8:DI8)</f>
        <v>0</v>
      </c>
      <c r="DK8" s="322"/>
      <c r="DL8" s="322"/>
      <c r="DM8" s="322"/>
      <c r="DN8" s="322"/>
      <c r="DO8" s="447">
        <f>SUM(DL8:DN8)</f>
        <v>0</v>
      </c>
      <c r="DP8" s="338">
        <v>1</v>
      </c>
      <c r="DQ8" s="322">
        <v>34000</v>
      </c>
      <c r="DR8" s="322"/>
      <c r="DS8" s="322"/>
      <c r="DT8" s="322"/>
      <c r="DU8" s="322"/>
      <c r="DV8" s="322">
        <v>1</v>
      </c>
      <c r="DW8" s="322">
        <v>34000</v>
      </c>
      <c r="DX8" s="322"/>
      <c r="DY8" s="322"/>
      <c r="DZ8" s="322"/>
      <c r="EA8" s="322"/>
      <c r="EB8" s="322"/>
      <c r="EC8" s="322"/>
      <c r="ED8" s="322"/>
      <c r="EE8" s="322"/>
      <c r="EF8" s="385">
        <f t="shared" ref="EF8:EG21" si="6">SUM(ED8,EB8,DZ8,DX8,DV8,DT8)</f>
        <v>1</v>
      </c>
      <c r="EG8" s="385">
        <f t="shared" si="6"/>
        <v>34000</v>
      </c>
      <c r="EH8" s="448">
        <v>1</v>
      </c>
      <c r="EI8" s="448">
        <v>34000</v>
      </c>
      <c r="EJ8" s="448"/>
      <c r="EK8" s="448"/>
      <c r="EL8" s="342"/>
      <c r="EM8" s="343">
        <v>1</v>
      </c>
      <c r="EN8" s="342"/>
      <c r="EO8" s="342"/>
      <c r="EP8" s="342"/>
      <c r="EQ8" s="342"/>
      <c r="ER8" s="342"/>
      <c r="ES8" s="342"/>
      <c r="ET8" s="342"/>
    </row>
    <row r="9" spans="1:150" ht="51">
      <c r="A9" s="438">
        <v>2</v>
      </c>
      <c r="B9" s="441" t="s">
        <v>1994</v>
      </c>
      <c r="C9" s="440" t="s">
        <v>1995</v>
      </c>
      <c r="D9" s="441" t="s">
        <v>1991</v>
      </c>
      <c r="E9" s="442">
        <v>34000</v>
      </c>
      <c r="F9" s="300"/>
      <c r="G9" s="393">
        <f t="shared" ref="G9:G21" si="7">SUM(E9:F9)</f>
        <v>34000</v>
      </c>
      <c r="H9" s="318">
        <f t="shared" si="0"/>
        <v>267.75</v>
      </c>
      <c r="I9" s="322">
        <v>20</v>
      </c>
      <c r="J9" s="318">
        <f t="shared" si="1"/>
        <v>1967.75</v>
      </c>
      <c r="K9" s="443" t="s">
        <v>1996</v>
      </c>
      <c r="L9" s="436">
        <f t="shared" si="2"/>
        <v>4016.25</v>
      </c>
      <c r="M9" s="394">
        <v>15</v>
      </c>
      <c r="N9" s="318">
        <f t="shared" si="3"/>
        <v>29516.25</v>
      </c>
      <c r="O9" s="322">
        <f t="shared" ref="O9:O21" si="8">SUM(P9:Q9)</f>
        <v>23616</v>
      </c>
      <c r="P9" s="322">
        <f t="shared" ref="P9:R21" si="9">SUM(U9,Z9,AE9,AJ9,AO9,AT9,AY9,BD9,BI9,BN9,BS9,BX9,CC9,CH9,CM9,CR9,CW9,DB9,DG9,DL9)</f>
        <v>20400</v>
      </c>
      <c r="Q9" s="322">
        <f t="shared" si="9"/>
        <v>3216</v>
      </c>
      <c r="R9" s="322">
        <f t="shared" si="9"/>
        <v>0</v>
      </c>
      <c r="S9" s="444" t="s">
        <v>1997</v>
      </c>
      <c r="T9" s="344" t="s">
        <v>1934</v>
      </c>
      <c r="U9" s="322">
        <v>1700</v>
      </c>
      <c r="V9" s="322">
        <v>268</v>
      </c>
      <c r="W9" s="322"/>
      <c r="X9" s="336">
        <f t="shared" ref="X9:X21" si="10">SUM(U9:W9)</f>
        <v>1968</v>
      </c>
      <c r="Y9" s="344" t="s">
        <v>1934</v>
      </c>
      <c r="Z9" s="322">
        <v>1700</v>
      </c>
      <c r="AA9" s="322">
        <v>268</v>
      </c>
      <c r="AB9" s="322"/>
      <c r="AC9" s="336">
        <f t="shared" ref="AC9:AC21" si="11">SUM(Z9:AB9)</f>
        <v>1968</v>
      </c>
      <c r="AD9" s="344" t="s">
        <v>1934</v>
      </c>
      <c r="AE9" s="322">
        <v>1700</v>
      </c>
      <c r="AF9" s="322">
        <v>268</v>
      </c>
      <c r="AG9" s="322"/>
      <c r="AH9" s="336">
        <f t="shared" ref="AH9:AH21" si="12">SUM(AE9:AG9)</f>
        <v>1968</v>
      </c>
      <c r="AI9" s="344" t="s">
        <v>1935</v>
      </c>
      <c r="AJ9" s="322">
        <v>1700</v>
      </c>
      <c r="AK9" s="322">
        <v>268</v>
      </c>
      <c r="AL9" s="322"/>
      <c r="AM9" s="336">
        <f t="shared" ref="AM9:AM21" si="13">SUM(AJ9:AL9)</f>
        <v>1968</v>
      </c>
      <c r="AN9" s="344" t="s">
        <v>1935</v>
      </c>
      <c r="AO9" s="322">
        <v>1700</v>
      </c>
      <c r="AP9" s="322">
        <v>268</v>
      </c>
      <c r="AQ9" s="322"/>
      <c r="AR9" s="445">
        <f t="shared" ref="AR9:AR21" si="14">SUM(AO9:AQ9)</f>
        <v>1968</v>
      </c>
      <c r="AS9" s="322" t="s">
        <v>1936</v>
      </c>
      <c r="AT9" s="322">
        <v>1700</v>
      </c>
      <c r="AU9" s="322">
        <v>268</v>
      </c>
      <c r="AV9" s="322"/>
      <c r="AW9" s="445">
        <f t="shared" ref="AW9:AW21" si="15">SUM(AT9:AV9)</f>
        <v>1968</v>
      </c>
      <c r="AX9" s="344">
        <v>39908</v>
      </c>
      <c r="AY9" s="322">
        <v>1700</v>
      </c>
      <c r="AZ9" s="322">
        <v>268</v>
      </c>
      <c r="BA9" s="322"/>
      <c r="BB9" s="445">
        <f t="shared" ref="BB9:BB21" si="16">SUM(AY9:BA9)</f>
        <v>1968</v>
      </c>
      <c r="BC9" s="344">
        <v>40002</v>
      </c>
      <c r="BD9" s="322">
        <v>1700</v>
      </c>
      <c r="BE9" s="322">
        <v>268</v>
      </c>
      <c r="BF9" s="322"/>
      <c r="BG9" s="445">
        <f t="shared" ref="BG9:BG21" si="17">SUM(BD9:BF9)</f>
        <v>1968</v>
      </c>
      <c r="BH9" s="344">
        <v>40454</v>
      </c>
      <c r="BI9" s="322">
        <v>1700</v>
      </c>
      <c r="BJ9" s="322">
        <v>268</v>
      </c>
      <c r="BK9" s="322"/>
      <c r="BL9" s="445">
        <f t="shared" ref="BL9:BL21" si="18">SUM(BI9:BK9)</f>
        <v>1968</v>
      </c>
      <c r="BM9" s="344">
        <v>40487</v>
      </c>
      <c r="BN9" s="322">
        <v>1700</v>
      </c>
      <c r="BO9" s="322">
        <v>268</v>
      </c>
      <c r="BP9" s="322"/>
      <c r="BQ9" s="445">
        <f t="shared" ref="BQ9:BQ21" si="19">SUM(BN9:BP9)</f>
        <v>1968</v>
      </c>
      <c r="BR9" s="344">
        <v>40220</v>
      </c>
      <c r="BS9" s="322">
        <v>1700</v>
      </c>
      <c r="BT9" s="322">
        <v>268</v>
      </c>
      <c r="BU9" s="322"/>
      <c r="BV9" s="445">
        <f t="shared" si="4"/>
        <v>1968</v>
      </c>
      <c r="BW9" s="322"/>
      <c r="BX9" s="322"/>
      <c r="BY9" s="322"/>
      <c r="BZ9" s="322"/>
      <c r="CA9" s="445">
        <f t="shared" ref="CA9:CA20" si="20">SUM(BX9:BZ9)</f>
        <v>0</v>
      </c>
      <c r="CB9" s="322"/>
      <c r="CC9" s="322"/>
      <c r="CD9" s="322"/>
      <c r="CE9" s="322"/>
      <c r="CF9" s="445">
        <f t="shared" si="5"/>
        <v>0</v>
      </c>
      <c r="CG9" s="344">
        <v>40220</v>
      </c>
      <c r="CH9" s="322">
        <v>1700</v>
      </c>
      <c r="CI9" s="322">
        <v>268</v>
      </c>
      <c r="CJ9" s="322"/>
      <c r="CK9" s="445">
        <f t="shared" ref="CK9:CK21" si="21">SUM(CH9:CJ9)</f>
        <v>1968</v>
      </c>
      <c r="CL9" s="322"/>
      <c r="CM9" s="322"/>
      <c r="CN9" s="322"/>
      <c r="CO9" s="322"/>
      <c r="CP9" s="445"/>
      <c r="CQ9" s="322"/>
      <c r="CR9" s="322"/>
      <c r="CS9" s="322"/>
      <c r="CT9" s="322"/>
      <c r="CU9" s="445"/>
      <c r="CV9" s="322"/>
      <c r="CW9" s="322"/>
      <c r="CX9" s="322"/>
      <c r="CY9" s="322"/>
      <c r="CZ9" s="445"/>
      <c r="DA9" s="322"/>
      <c r="DB9" s="322"/>
      <c r="DC9" s="322"/>
      <c r="DD9" s="322"/>
      <c r="DE9" s="445"/>
      <c r="DF9" s="322"/>
      <c r="DG9" s="322"/>
      <c r="DH9" s="322"/>
      <c r="DI9" s="322"/>
      <c r="DJ9" s="445"/>
      <c r="DK9" s="322"/>
      <c r="DL9" s="322"/>
      <c r="DM9" s="322"/>
      <c r="DN9" s="322"/>
      <c r="DO9" s="447"/>
      <c r="DP9" s="338">
        <v>1</v>
      </c>
      <c r="DQ9" s="322">
        <v>34000</v>
      </c>
      <c r="DR9" s="322"/>
      <c r="DS9" s="322"/>
      <c r="DT9" s="322"/>
      <c r="DU9" s="322"/>
      <c r="DV9" s="322">
        <v>1</v>
      </c>
      <c r="DW9" s="322">
        <v>34000</v>
      </c>
      <c r="DX9" s="322"/>
      <c r="DY9" s="322"/>
      <c r="DZ9" s="322"/>
      <c r="EA9" s="322"/>
      <c r="EB9" s="322"/>
      <c r="EC9" s="322"/>
      <c r="ED9" s="322"/>
      <c r="EE9" s="322"/>
      <c r="EF9" s="385">
        <f t="shared" si="6"/>
        <v>1</v>
      </c>
      <c r="EG9" s="385">
        <f t="shared" si="6"/>
        <v>34000</v>
      </c>
      <c r="EH9" s="448">
        <v>1</v>
      </c>
      <c r="EI9" s="448">
        <v>34000</v>
      </c>
      <c r="EJ9" s="448"/>
      <c r="EK9" s="448"/>
      <c r="EL9" s="342"/>
      <c r="EM9" s="343">
        <v>1</v>
      </c>
      <c r="EN9" s="342"/>
      <c r="EO9" s="342"/>
      <c r="EP9" s="342"/>
      <c r="EQ9" s="342"/>
      <c r="ER9" s="342"/>
      <c r="ES9" s="342"/>
      <c r="ET9" s="342"/>
    </row>
    <row r="10" spans="1:150" ht="75">
      <c r="A10" s="438">
        <v>3</v>
      </c>
      <c r="B10" s="441" t="s">
        <v>1998</v>
      </c>
      <c r="C10" s="440" t="s">
        <v>1999</v>
      </c>
      <c r="D10" s="441" t="s">
        <v>2000</v>
      </c>
      <c r="E10" s="300">
        <v>21250</v>
      </c>
      <c r="F10" s="300"/>
      <c r="G10" s="393">
        <f t="shared" si="7"/>
        <v>21250</v>
      </c>
      <c r="H10" s="318">
        <f t="shared" si="0"/>
        <v>167.34375</v>
      </c>
      <c r="I10" s="322">
        <v>20</v>
      </c>
      <c r="J10" s="318">
        <f t="shared" si="1"/>
        <v>1229.84375</v>
      </c>
      <c r="K10" s="300" t="s">
        <v>2001</v>
      </c>
      <c r="L10" s="436">
        <f t="shared" si="2"/>
        <v>2510.15625</v>
      </c>
      <c r="M10" s="394">
        <v>15</v>
      </c>
      <c r="N10" s="318">
        <f t="shared" si="3"/>
        <v>18447.65625</v>
      </c>
      <c r="O10" s="322">
        <f t="shared" si="8"/>
        <v>13530</v>
      </c>
      <c r="P10" s="322">
        <f t="shared" si="9"/>
        <v>11693</v>
      </c>
      <c r="Q10" s="322">
        <f t="shared" si="9"/>
        <v>1837</v>
      </c>
      <c r="R10" s="322">
        <f t="shared" si="9"/>
        <v>0</v>
      </c>
      <c r="S10" s="444" t="s">
        <v>2002</v>
      </c>
      <c r="T10" s="344" t="s">
        <v>1934</v>
      </c>
      <c r="U10" s="322">
        <v>1063</v>
      </c>
      <c r="V10" s="322">
        <v>167</v>
      </c>
      <c r="W10" s="322"/>
      <c r="X10" s="336">
        <f t="shared" si="10"/>
        <v>1230</v>
      </c>
      <c r="Y10" s="344" t="s">
        <v>1934</v>
      </c>
      <c r="Z10" s="322">
        <v>1063</v>
      </c>
      <c r="AA10" s="322">
        <v>167</v>
      </c>
      <c r="AB10" s="322"/>
      <c r="AC10" s="336">
        <f t="shared" si="11"/>
        <v>1230</v>
      </c>
      <c r="AD10" s="344" t="s">
        <v>1935</v>
      </c>
      <c r="AE10" s="322">
        <v>1063</v>
      </c>
      <c r="AF10" s="322">
        <v>167</v>
      </c>
      <c r="AG10" s="322"/>
      <c r="AH10" s="336">
        <f t="shared" si="12"/>
        <v>1230</v>
      </c>
      <c r="AI10" s="344" t="s">
        <v>1935</v>
      </c>
      <c r="AJ10" s="322">
        <v>1063</v>
      </c>
      <c r="AK10" s="322">
        <v>167</v>
      </c>
      <c r="AL10" s="322"/>
      <c r="AM10" s="336">
        <f t="shared" si="13"/>
        <v>1230</v>
      </c>
      <c r="AN10" s="322" t="s">
        <v>1936</v>
      </c>
      <c r="AO10" s="322">
        <v>1063</v>
      </c>
      <c r="AP10" s="322">
        <v>167</v>
      </c>
      <c r="AQ10" s="322"/>
      <c r="AR10" s="445">
        <f t="shared" si="14"/>
        <v>1230</v>
      </c>
      <c r="AS10" s="344">
        <v>39908</v>
      </c>
      <c r="AT10" s="322">
        <v>1063</v>
      </c>
      <c r="AU10" s="322">
        <v>167</v>
      </c>
      <c r="AV10" s="322"/>
      <c r="AW10" s="445">
        <f t="shared" si="15"/>
        <v>1230</v>
      </c>
      <c r="AX10" s="344">
        <v>40002</v>
      </c>
      <c r="AY10" s="322">
        <v>1063</v>
      </c>
      <c r="AZ10" s="322">
        <v>167</v>
      </c>
      <c r="BA10" s="322"/>
      <c r="BB10" s="445">
        <f t="shared" si="16"/>
        <v>1230</v>
      </c>
      <c r="BC10" s="322" t="s">
        <v>1975</v>
      </c>
      <c r="BD10" s="322">
        <v>1063</v>
      </c>
      <c r="BE10" s="322">
        <v>167</v>
      </c>
      <c r="BF10" s="322"/>
      <c r="BG10" s="445">
        <f t="shared" si="17"/>
        <v>1230</v>
      </c>
      <c r="BH10" s="344">
        <v>40454</v>
      </c>
      <c r="BI10" s="322">
        <v>1063</v>
      </c>
      <c r="BJ10" s="322">
        <v>167</v>
      </c>
      <c r="BK10" s="322"/>
      <c r="BL10" s="445">
        <f t="shared" si="18"/>
        <v>1230</v>
      </c>
      <c r="BM10" s="344">
        <v>40487</v>
      </c>
      <c r="BN10" s="322">
        <v>1063</v>
      </c>
      <c r="BO10" s="322">
        <v>167</v>
      </c>
      <c r="BP10" s="322"/>
      <c r="BQ10" s="445">
        <f t="shared" si="19"/>
        <v>1230</v>
      </c>
      <c r="BR10" s="344">
        <v>40487</v>
      </c>
      <c r="BS10" s="322">
        <v>1063</v>
      </c>
      <c r="BT10" s="322">
        <v>167</v>
      </c>
      <c r="BU10" s="322"/>
      <c r="BV10" s="445">
        <f t="shared" si="4"/>
        <v>1230</v>
      </c>
      <c r="BW10" s="322"/>
      <c r="BX10" s="322"/>
      <c r="BY10" s="322"/>
      <c r="BZ10" s="322"/>
      <c r="CA10" s="445">
        <f t="shared" si="20"/>
        <v>0</v>
      </c>
      <c r="CB10" s="322"/>
      <c r="CC10" s="322"/>
      <c r="CD10" s="322"/>
      <c r="CE10" s="322"/>
      <c r="CF10" s="445">
        <f t="shared" si="5"/>
        <v>0</v>
      </c>
      <c r="CG10" s="322"/>
      <c r="CH10" s="322"/>
      <c r="CI10" s="322"/>
      <c r="CJ10" s="322"/>
      <c r="CK10" s="445">
        <f t="shared" si="21"/>
        <v>0</v>
      </c>
      <c r="CL10" s="322"/>
      <c r="CM10" s="322"/>
      <c r="CN10" s="322"/>
      <c r="CO10" s="322"/>
      <c r="CP10" s="445"/>
      <c r="CQ10" s="322"/>
      <c r="CR10" s="322"/>
      <c r="CS10" s="322"/>
      <c r="CT10" s="322"/>
      <c r="CU10" s="445"/>
      <c r="CV10" s="322"/>
      <c r="CW10" s="322"/>
      <c r="CX10" s="322"/>
      <c r="CY10" s="322"/>
      <c r="CZ10" s="445"/>
      <c r="DA10" s="322"/>
      <c r="DB10" s="322"/>
      <c r="DC10" s="322"/>
      <c r="DD10" s="322"/>
      <c r="DE10" s="445"/>
      <c r="DF10" s="322"/>
      <c r="DG10" s="322"/>
      <c r="DH10" s="322"/>
      <c r="DI10" s="322"/>
      <c r="DJ10" s="445"/>
      <c r="DK10" s="322"/>
      <c r="DL10" s="322"/>
      <c r="DM10" s="322"/>
      <c r="DN10" s="322"/>
      <c r="DO10" s="447"/>
      <c r="DP10" s="338">
        <v>1</v>
      </c>
      <c r="DQ10" s="322">
        <v>21250</v>
      </c>
      <c r="DR10" s="322"/>
      <c r="DS10" s="322"/>
      <c r="DT10" s="322"/>
      <c r="DU10" s="322"/>
      <c r="DV10" s="322">
        <v>1</v>
      </c>
      <c r="DW10" s="322">
        <v>21250</v>
      </c>
      <c r="DX10" s="322"/>
      <c r="DY10" s="322"/>
      <c r="DZ10" s="322"/>
      <c r="EA10" s="322"/>
      <c r="EB10" s="322"/>
      <c r="EC10" s="322"/>
      <c r="ED10" s="322"/>
      <c r="EE10" s="322"/>
      <c r="EF10" s="385">
        <f t="shared" si="6"/>
        <v>1</v>
      </c>
      <c r="EG10" s="385">
        <f t="shared" si="6"/>
        <v>21250</v>
      </c>
      <c r="EH10" s="448">
        <v>1</v>
      </c>
      <c r="EI10" s="448">
        <v>21250</v>
      </c>
      <c r="EJ10" s="448"/>
      <c r="EK10" s="448"/>
      <c r="EL10" s="342"/>
      <c r="EM10" s="343">
        <v>1</v>
      </c>
      <c r="EN10" s="342"/>
      <c r="EO10" s="342"/>
      <c r="EP10" s="342"/>
      <c r="EQ10" s="342"/>
      <c r="ER10" s="342"/>
      <c r="ES10" s="342"/>
      <c r="ET10" s="342"/>
    </row>
    <row r="11" spans="1:150" ht="63">
      <c r="A11" s="438">
        <v>4</v>
      </c>
      <c r="B11" s="441" t="s">
        <v>2003</v>
      </c>
      <c r="C11" s="440" t="s">
        <v>2004</v>
      </c>
      <c r="D11" s="441" t="s">
        <v>732</v>
      </c>
      <c r="E11" s="300">
        <v>25500</v>
      </c>
      <c r="F11" s="300"/>
      <c r="G11" s="393">
        <f t="shared" si="7"/>
        <v>25500</v>
      </c>
      <c r="H11" s="318">
        <f t="shared" si="0"/>
        <v>200.8125</v>
      </c>
      <c r="I11" s="322">
        <v>20</v>
      </c>
      <c r="J11" s="318">
        <f t="shared" si="1"/>
        <v>1475.8125</v>
      </c>
      <c r="K11" s="300" t="s">
        <v>2005</v>
      </c>
      <c r="L11" s="436">
        <f t="shared" si="2"/>
        <v>3012.1875</v>
      </c>
      <c r="M11" s="394">
        <v>15</v>
      </c>
      <c r="N11" s="318">
        <f t="shared" si="3"/>
        <v>22137.1875</v>
      </c>
      <c r="O11" s="322">
        <f t="shared" si="8"/>
        <v>19188</v>
      </c>
      <c r="P11" s="322">
        <f t="shared" si="9"/>
        <v>16575</v>
      </c>
      <c r="Q11" s="322">
        <f t="shared" si="9"/>
        <v>2613</v>
      </c>
      <c r="R11" s="322">
        <f t="shared" si="9"/>
        <v>0</v>
      </c>
      <c r="S11" s="444" t="s">
        <v>1997</v>
      </c>
      <c r="T11" s="344" t="s">
        <v>1934</v>
      </c>
      <c r="U11" s="322">
        <v>1275</v>
      </c>
      <c r="V11" s="322">
        <v>201</v>
      </c>
      <c r="W11" s="322"/>
      <c r="X11" s="336">
        <f t="shared" si="10"/>
        <v>1476</v>
      </c>
      <c r="Y11" s="344" t="s">
        <v>1934</v>
      </c>
      <c r="Z11" s="322">
        <v>1275</v>
      </c>
      <c r="AA11" s="322">
        <v>201</v>
      </c>
      <c r="AB11" s="322"/>
      <c r="AC11" s="336">
        <f t="shared" si="11"/>
        <v>1476</v>
      </c>
      <c r="AD11" s="344" t="s">
        <v>1934</v>
      </c>
      <c r="AE11" s="322">
        <v>1275</v>
      </c>
      <c r="AF11" s="322">
        <v>201</v>
      </c>
      <c r="AG11" s="322"/>
      <c r="AH11" s="336">
        <f t="shared" si="12"/>
        <v>1476</v>
      </c>
      <c r="AI11" s="344" t="s">
        <v>1935</v>
      </c>
      <c r="AJ11" s="322">
        <v>1275</v>
      </c>
      <c r="AK11" s="322">
        <v>201</v>
      </c>
      <c r="AL11" s="322"/>
      <c r="AM11" s="336">
        <f t="shared" si="13"/>
        <v>1476</v>
      </c>
      <c r="AN11" s="344" t="s">
        <v>1935</v>
      </c>
      <c r="AO11" s="322">
        <v>1275</v>
      </c>
      <c r="AP11" s="322">
        <v>201</v>
      </c>
      <c r="AQ11" s="322"/>
      <c r="AR11" s="445">
        <f t="shared" si="14"/>
        <v>1476</v>
      </c>
      <c r="AS11" s="322" t="s">
        <v>1936</v>
      </c>
      <c r="AT11" s="322">
        <v>1275</v>
      </c>
      <c r="AU11" s="322">
        <v>201</v>
      </c>
      <c r="AV11" s="322"/>
      <c r="AW11" s="445">
        <f t="shared" si="15"/>
        <v>1476</v>
      </c>
      <c r="AX11" s="344">
        <v>39908</v>
      </c>
      <c r="AY11" s="322">
        <v>1275</v>
      </c>
      <c r="AZ11" s="322">
        <v>201</v>
      </c>
      <c r="BA11" s="322"/>
      <c r="BB11" s="445">
        <f t="shared" si="16"/>
        <v>1476</v>
      </c>
      <c r="BC11" s="344">
        <v>40002</v>
      </c>
      <c r="BD11" s="322">
        <v>1275</v>
      </c>
      <c r="BE11" s="322">
        <v>201</v>
      </c>
      <c r="BF11" s="322"/>
      <c r="BG11" s="445">
        <f t="shared" si="17"/>
        <v>1476</v>
      </c>
      <c r="BH11" s="322" t="s">
        <v>1975</v>
      </c>
      <c r="BI11" s="322">
        <v>1275</v>
      </c>
      <c r="BJ11" s="322">
        <v>201</v>
      </c>
      <c r="BK11" s="322"/>
      <c r="BL11" s="445">
        <f t="shared" si="18"/>
        <v>1476</v>
      </c>
      <c r="BM11" s="344">
        <v>40454</v>
      </c>
      <c r="BN11" s="322">
        <v>1275</v>
      </c>
      <c r="BO11" s="322">
        <v>201</v>
      </c>
      <c r="BP11" s="322"/>
      <c r="BQ11" s="445">
        <f t="shared" si="19"/>
        <v>1476</v>
      </c>
      <c r="BR11" s="344">
        <v>40487</v>
      </c>
      <c r="BS11" s="322">
        <v>1275</v>
      </c>
      <c r="BT11" s="322">
        <v>201</v>
      </c>
      <c r="BU11" s="322"/>
      <c r="BV11" s="445">
        <f t="shared" si="4"/>
        <v>1476</v>
      </c>
      <c r="BW11" s="344">
        <v>40220</v>
      </c>
      <c r="BX11" s="322">
        <v>1275</v>
      </c>
      <c r="BY11" s="322">
        <v>201</v>
      </c>
      <c r="BZ11" s="322"/>
      <c r="CA11" s="445">
        <f t="shared" si="20"/>
        <v>1476</v>
      </c>
      <c r="CB11" s="344">
        <v>40220</v>
      </c>
      <c r="CC11" s="322">
        <v>1275</v>
      </c>
      <c r="CD11" s="322">
        <v>201</v>
      </c>
      <c r="CE11" s="322"/>
      <c r="CF11" s="445">
        <f t="shared" si="5"/>
        <v>1476</v>
      </c>
      <c r="CG11" s="322"/>
      <c r="CH11" s="322"/>
      <c r="CI11" s="322"/>
      <c r="CJ11" s="322"/>
      <c r="CK11" s="445">
        <f t="shared" si="21"/>
        <v>0</v>
      </c>
      <c r="CL11" s="322"/>
      <c r="CM11" s="322"/>
      <c r="CN11" s="322"/>
      <c r="CO11" s="322"/>
      <c r="CP11" s="445"/>
      <c r="CQ11" s="322"/>
      <c r="CR11" s="322"/>
      <c r="CS11" s="322"/>
      <c r="CT11" s="322"/>
      <c r="CU11" s="445"/>
      <c r="CV11" s="322"/>
      <c r="CW11" s="322"/>
      <c r="CX11" s="322"/>
      <c r="CY11" s="322"/>
      <c r="CZ11" s="445"/>
      <c r="DA11" s="322"/>
      <c r="DB11" s="322"/>
      <c r="DC11" s="322"/>
      <c r="DD11" s="322"/>
      <c r="DE11" s="445"/>
      <c r="DF11" s="322"/>
      <c r="DG11" s="322"/>
      <c r="DH11" s="322"/>
      <c r="DI11" s="322"/>
      <c r="DJ11" s="445"/>
      <c r="DK11" s="322"/>
      <c r="DL11" s="322"/>
      <c r="DM11" s="322"/>
      <c r="DN11" s="322"/>
      <c r="DO11" s="447"/>
      <c r="DP11" s="338">
        <v>1</v>
      </c>
      <c r="DQ11" s="322">
        <v>25500</v>
      </c>
      <c r="DR11" s="322"/>
      <c r="DS11" s="322"/>
      <c r="DT11" s="322"/>
      <c r="DU11" s="322"/>
      <c r="DV11" s="322">
        <v>1</v>
      </c>
      <c r="DW11" s="322">
        <v>25500</v>
      </c>
      <c r="DX11" s="322"/>
      <c r="DY11" s="322"/>
      <c r="DZ11" s="322"/>
      <c r="EA11" s="322"/>
      <c r="EB11" s="322"/>
      <c r="EC11" s="322"/>
      <c r="ED11" s="322"/>
      <c r="EE11" s="322"/>
      <c r="EF11" s="385">
        <f t="shared" si="6"/>
        <v>1</v>
      </c>
      <c r="EG11" s="385">
        <f t="shared" si="6"/>
        <v>25500</v>
      </c>
      <c r="EH11" s="448">
        <v>1</v>
      </c>
      <c r="EI11" s="448">
        <v>25500</v>
      </c>
      <c r="EJ11" s="448"/>
      <c r="EK11" s="448"/>
      <c r="EL11" s="342"/>
      <c r="EM11" s="343">
        <v>1</v>
      </c>
      <c r="EN11" s="342"/>
      <c r="EO11" s="342"/>
      <c r="EP11" s="342"/>
      <c r="EQ11" s="342"/>
      <c r="ER11" s="342"/>
      <c r="ES11" s="342"/>
      <c r="ET11" s="342"/>
    </row>
    <row r="12" spans="1:150" ht="51">
      <c r="A12" s="438">
        <v>5</v>
      </c>
      <c r="B12" s="441" t="s">
        <v>2006</v>
      </c>
      <c r="C12" s="440" t="s">
        <v>2007</v>
      </c>
      <c r="D12" s="441" t="s">
        <v>59</v>
      </c>
      <c r="E12" s="300">
        <v>42500</v>
      </c>
      <c r="F12" s="300"/>
      <c r="G12" s="393">
        <f t="shared" si="7"/>
        <v>42500</v>
      </c>
      <c r="H12" s="318">
        <f t="shared" si="0"/>
        <v>334.6875</v>
      </c>
      <c r="I12" s="322">
        <v>20</v>
      </c>
      <c r="J12" s="318">
        <f t="shared" si="1"/>
        <v>2459.6875</v>
      </c>
      <c r="K12" s="449" t="s">
        <v>2008</v>
      </c>
      <c r="L12" s="436">
        <f t="shared" si="2"/>
        <v>5020.3125</v>
      </c>
      <c r="M12" s="394">
        <v>15</v>
      </c>
      <c r="N12" s="318">
        <f t="shared" si="3"/>
        <v>36895.3125</v>
      </c>
      <c r="O12" s="322">
        <f t="shared" si="8"/>
        <v>27060</v>
      </c>
      <c r="P12" s="322">
        <f t="shared" si="9"/>
        <v>23375</v>
      </c>
      <c r="Q12" s="322">
        <f t="shared" si="9"/>
        <v>3685</v>
      </c>
      <c r="R12" s="322">
        <f t="shared" si="9"/>
        <v>0</v>
      </c>
      <c r="S12" s="450" t="s">
        <v>2002</v>
      </c>
      <c r="T12" s="344" t="s">
        <v>1934</v>
      </c>
      <c r="U12" s="322">
        <v>2125</v>
      </c>
      <c r="V12" s="322">
        <v>335</v>
      </c>
      <c r="W12" s="322"/>
      <c r="X12" s="336">
        <f t="shared" si="10"/>
        <v>2460</v>
      </c>
      <c r="Y12" s="344" t="s">
        <v>1934</v>
      </c>
      <c r="Z12" s="322">
        <v>2125</v>
      </c>
      <c r="AA12" s="322">
        <v>335</v>
      </c>
      <c r="AB12" s="322"/>
      <c r="AC12" s="336">
        <f t="shared" si="11"/>
        <v>2460</v>
      </c>
      <c r="AD12" s="344" t="s">
        <v>1935</v>
      </c>
      <c r="AE12" s="322">
        <v>2125</v>
      </c>
      <c r="AF12" s="322">
        <v>335</v>
      </c>
      <c r="AG12" s="322"/>
      <c r="AH12" s="336">
        <f t="shared" si="12"/>
        <v>2460</v>
      </c>
      <c r="AI12" s="344" t="s">
        <v>1935</v>
      </c>
      <c r="AJ12" s="322">
        <v>2125</v>
      </c>
      <c r="AK12" s="322">
        <v>335</v>
      </c>
      <c r="AL12" s="322"/>
      <c r="AM12" s="336">
        <f t="shared" si="13"/>
        <v>2460</v>
      </c>
      <c r="AN12" s="322" t="s">
        <v>1936</v>
      </c>
      <c r="AO12" s="322">
        <v>2125</v>
      </c>
      <c r="AP12" s="322">
        <v>335</v>
      </c>
      <c r="AQ12" s="322"/>
      <c r="AR12" s="445">
        <f t="shared" si="14"/>
        <v>2460</v>
      </c>
      <c r="AS12" s="344">
        <v>39908</v>
      </c>
      <c r="AT12" s="322">
        <v>2125</v>
      </c>
      <c r="AU12" s="322">
        <v>335</v>
      </c>
      <c r="AV12" s="322"/>
      <c r="AW12" s="445">
        <f t="shared" si="15"/>
        <v>2460</v>
      </c>
      <c r="AX12" s="344">
        <v>40002</v>
      </c>
      <c r="AY12" s="322">
        <v>2125</v>
      </c>
      <c r="AZ12" s="322">
        <v>335</v>
      </c>
      <c r="BA12" s="322"/>
      <c r="BB12" s="445">
        <f t="shared" si="16"/>
        <v>2460</v>
      </c>
      <c r="BC12" s="322" t="s">
        <v>1975</v>
      </c>
      <c r="BD12" s="322">
        <v>2125</v>
      </c>
      <c r="BE12" s="322">
        <v>335</v>
      </c>
      <c r="BF12" s="322"/>
      <c r="BG12" s="445">
        <f t="shared" si="17"/>
        <v>2460</v>
      </c>
      <c r="BH12" s="344">
        <v>40454</v>
      </c>
      <c r="BI12" s="322">
        <v>2125</v>
      </c>
      <c r="BJ12" s="322">
        <v>335</v>
      </c>
      <c r="BK12" s="322"/>
      <c r="BL12" s="445">
        <f t="shared" si="18"/>
        <v>2460</v>
      </c>
      <c r="BM12" s="344">
        <v>40487</v>
      </c>
      <c r="BN12" s="322">
        <v>2125</v>
      </c>
      <c r="BO12" s="322">
        <v>335</v>
      </c>
      <c r="BP12" s="322"/>
      <c r="BQ12" s="445">
        <f t="shared" si="19"/>
        <v>2460</v>
      </c>
      <c r="BR12" s="344">
        <v>40487</v>
      </c>
      <c r="BS12" s="322">
        <v>2125</v>
      </c>
      <c r="BT12" s="322">
        <v>335</v>
      </c>
      <c r="BU12" s="322"/>
      <c r="BV12" s="445">
        <f t="shared" si="4"/>
        <v>2460</v>
      </c>
      <c r="BW12" s="322"/>
      <c r="BX12" s="322"/>
      <c r="BY12" s="322"/>
      <c r="BZ12" s="322"/>
      <c r="CA12" s="445">
        <f t="shared" si="20"/>
        <v>0</v>
      </c>
      <c r="CB12" s="322"/>
      <c r="CC12" s="322"/>
      <c r="CD12" s="322"/>
      <c r="CE12" s="322"/>
      <c r="CF12" s="445">
        <f t="shared" si="5"/>
        <v>0</v>
      </c>
      <c r="CG12" s="322"/>
      <c r="CH12" s="322"/>
      <c r="CI12" s="322"/>
      <c r="CJ12" s="322"/>
      <c r="CK12" s="445">
        <f t="shared" si="21"/>
        <v>0</v>
      </c>
      <c r="CL12" s="322"/>
      <c r="CM12" s="322"/>
      <c r="CN12" s="322"/>
      <c r="CO12" s="322"/>
      <c r="CP12" s="445"/>
      <c r="CQ12" s="322"/>
      <c r="CR12" s="322"/>
      <c r="CS12" s="322"/>
      <c r="CT12" s="322"/>
      <c r="CU12" s="445"/>
      <c r="CV12" s="322"/>
      <c r="CW12" s="322"/>
      <c r="CX12" s="322"/>
      <c r="CY12" s="322"/>
      <c r="CZ12" s="445"/>
      <c r="DA12" s="322"/>
      <c r="DB12" s="322"/>
      <c r="DC12" s="322"/>
      <c r="DD12" s="322"/>
      <c r="DE12" s="445"/>
      <c r="DF12" s="322"/>
      <c r="DG12" s="322"/>
      <c r="DH12" s="322"/>
      <c r="DI12" s="322"/>
      <c r="DJ12" s="445"/>
      <c r="DK12" s="322"/>
      <c r="DL12" s="322"/>
      <c r="DM12" s="322"/>
      <c r="DN12" s="322"/>
      <c r="DO12" s="447"/>
      <c r="DP12" s="338">
        <v>1</v>
      </c>
      <c r="DQ12" s="322">
        <v>42500</v>
      </c>
      <c r="DR12" s="322"/>
      <c r="DS12" s="322"/>
      <c r="DT12" s="322"/>
      <c r="DU12" s="322"/>
      <c r="DV12" s="322">
        <v>1</v>
      </c>
      <c r="DW12" s="322">
        <v>42500</v>
      </c>
      <c r="DX12" s="322"/>
      <c r="DY12" s="322"/>
      <c r="DZ12" s="322"/>
      <c r="EA12" s="322"/>
      <c r="EB12" s="322"/>
      <c r="EC12" s="322"/>
      <c r="ED12" s="322"/>
      <c r="EE12" s="322"/>
      <c r="EF12" s="385">
        <f t="shared" si="6"/>
        <v>1</v>
      </c>
      <c r="EG12" s="385">
        <f t="shared" si="6"/>
        <v>42500</v>
      </c>
      <c r="EH12" s="448">
        <v>1</v>
      </c>
      <c r="EI12" s="448">
        <v>42500</v>
      </c>
      <c r="EJ12" s="448"/>
      <c r="EK12" s="448"/>
      <c r="EL12" s="342"/>
      <c r="EM12" s="343">
        <v>1</v>
      </c>
      <c r="EN12" s="342"/>
      <c r="EO12" s="342"/>
      <c r="EP12" s="342"/>
      <c r="EQ12" s="342"/>
      <c r="ER12" s="342"/>
      <c r="ES12" s="342"/>
      <c r="ET12" s="342"/>
    </row>
    <row r="13" spans="1:150" ht="75">
      <c r="A13" s="438">
        <v>6</v>
      </c>
      <c r="B13" s="441" t="s">
        <v>2009</v>
      </c>
      <c r="C13" s="440" t="s">
        <v>2010</v>
      </c>
      <c r="D13" s="441" t="s">
        <v>2011</v>
      </c>
      <c r="E13" s="300">
        <v>25500</v>
      </c>
      <c r="F13" s="300"/>
      <c r="G13" s="393">
        <f t="shared" si="7"/>
        <v>25500</v>
      </c>
      <c r="H13" s="318">
        <f t="shared" si="0"/>
        <v>200.8125</v>
      </c>
      <c r="I13" s="322">
        <v>20</v>
      </c>
      <c r="J13" s="318">
        <f t="shared" si="1"/>
        <v>1475.8125</v>
      </c>
      <c r="K13" s="300" t="s">
        <v>2012</v>
      </c>
      <c r="L13" s="436">
        <f t="shared" si="2"/>
        <v>3012.1875</v>
      </c>
      <c r="M13" s="394">
        <v>15</v>
      </c>
      <c r="N13" s="318">
        <f t="shared" si="3"/>
        <v>22137.1875</v>
      </c>
      <c r="O13" s="322">
        <f t="shared" si="8"/>
        <v>10332</v>
      </c>
      <c r="P13" s="322">
        <f t="shared" si="9"/>
        <v>8925</v>
      </c>
      <c r="Q13" s="322">
        <f t="shared" si="9"/>
        <v>1407</v>
      </c>
      <c r="R13" s="322">
        <f t="shared" si="9"/>
        <v>0</v>
      </c>
      <c r="S13" s="444" t="s">
        <v>2013</v>
      </c>
      <c r="T13" s="344" t="s">
        <v>1934</v>
      </c>
      <c r="U13" s="322">
        <v>1275</v>
      </c>
      <c r="V13" s="322">
        <v>201</v>
      </c>
      <c r="W13" s="322"/>
      <c r="X13" s="336">
        <f t="shared" si="10"/>
        <v>1476</v>
      </c>
      <c r="Y13" s="344" t="s">
        <v>1934</v>
      </c>
      <c r="Z13" s="322">
        <v>1275</v>
      </c>
      <c r="AA13" s="322">
        <v>201</v>
      </c>
      <c r="AB13" s="322"/>
      <c r="AC13" s="336">
        <f t="shared" si="11"/>
        <v>1476</v>
      </c>
      <c r="AD13" s="344" t="s">
        <v>1934</v>
      </c>
      <c r="AE13" s="322">
        <v>1275</v>
      </c>
      <c r="AF13" s="322">
        <v>201</v>
      </c>
      <c r="AG13" s="322"/>
      <c r="AH13" s="336">
        <f t="shared" si="12"/>
        <v>1476</v>
      </c>
      <c r="AI13" s="344" t="s">
        <v>1935</v>
      </c>
      <c r="AJ13" s="322">
        <v>1275</v>
      </c>
      <c r="AK13" s="322">
        <v>201</v>
      </c>
      <c r="AL13" s="322"/>
      <c r="AM13" s="336">
        <f t="shared" si="13"/>
        <v>1476</v>
      </c>
      <c r="AN13" s="344" t="s">
        <v>1935</v>
      </c>
      <c r="AO13" s="322">
        <v>1275</v>
      </c>
      <c r="AP13" s="322">
        <v>201</v>
      </c>
      <c r="AQ13" s="322"/>
      <c r="AR13" s="445">
        <f t="shared" si="14"/>
        <v>1476</v>
      </c>
      <c r="AS13" s="322" t="s">
        <v>1936</v>
      </c>
      <c r="AT13" s="322">
        <v>1275</v>
      </c>
      <c r="AU13" s="322">
        <v>201</v>
      </c>
      <c r="AV13" s="322"/>
      <c r="AW13" s="445">
        <f t="shared" si="15"/>
        <v>1476</v>
      </c>
      <c r="AX13" s="344">
        <v>39908</v>
      </c>
      <c r="AY13" s="322">
        <v>1275</v>
      </c>
      <c r="AZ13" s="322">
        <v>201</v>
      </c>
      <c r="BA13" s="322"/>
      <c r="BB13" s="445">
        <f t="shared" si="16"/>
        <v>1476</v>
      </c>
      <c r="BC13" s="322"/>
      <c r="BD13" s="322"/>
      <c r="BE13" s="322"/>
      <c r="BF13" s="322"/>
      <c r="BG13" s="445">
        <f t="shared" si="17"/>
        <v>0</v>
      </c>
      <c r="BH13" s="322"/>
      <c r="BI13" s="322"/>
      <c r="BJ13" s="322"/>
      <c r="BK13" s="322"/>
      <c r="BL13" s="445">
        <f t="shared" si="18"/>
        <v>0</v>
      </c>
      <c r="BM13" s="322"/>
      <c r="BN13" s="322"/>
      <c r="BO13" s="322"/>
      <c r="BP13" s="322"/>
      <c r="BQ13" s="445">
        <f t="shared" si="19"/>
        <v>0</v>
      </c>
      <c r="BR13" s="322"/>
      <c r="BS13" s="322"/>
      <c r="BT13" s="322"/>
      <c r="BU13" s="322"/>
      <c r="BV13" s="445">
        <f t="shared" si="4"/>
        <v>0</v>
      </c>
      <c r="BW13" s="322"/>
      <c r="BX13" s="322"/>
      <c r="BY13" s="322"/>
      <c r="BZ13" s="322"/>
      <c r="CA13" s="445">
        <f t="shared" si="20"/>
        <v>0</v>
      </c>
      <c r="CB13" s="322"/>
      <c r="CC13" s="322"/>
      <c r="CD13" s="322"/>
      <c r="CE13" s="322"/>
      <c r="CF13" s="445">
        <f t="shared" si="5"/>
        <v>0</v>
      </c>
      <c r="CG13" s="322"/>
      <c r="CH13" s="322"/>
      <c r="CI13" s="322"/>
      <c r="CJ13" s="322"/>
      <c r="CK13" s="445">
        <f t="shared" si="21"/>
        <v>0</v>
      </c>
      <c r="CL13" s="322"/>
      <c r="CM13" s="322"/>
      <c r="CN13" s="322"/>
      <c r="CO13" s="322"/>
      <c r="CP13" s="445"/>
      <c r="CQ13" s="322"/>
      <c r="CR13" s="322"/>
      <c r="CS13" s="322"/>
      <c r="CT13" s="322"/>
      <c r="CU13" s="445"/>
      <c r="CV13" s="322"/>
      <c r="CW13" s="322"/>
      <c r="CX13" s="322"/>
      <c r="CY13" s="322"/>
      <c r="CZ13" s="445"/>
      <c r="DA13" s="322"/>
      <c r="DB13" s="322"/>
      <c r="DC13" s="322"/>
      <c r="DD13" s="322"/>
      <c r="DE13" s="445"/>
      <c r="DF13" s="322"/>
      <c r="DG13" s="322"/>
      <c r="DH13" s="322"/>
      <c r="DI13" s="322"/>
      <c r="DJ13" s="445"/>
      <c r="DK13" s="322"/>
      <c r="DL13" s="322"/>
      <c r="DM13" s="322"/>
      <c r="DN13" s="322"/>
      <c r="DO13" s="447"/>
      <c r="DP13" s="338">
        <v>1</v>
      </c>
      <c r="DQ13" s="322">
        <v>25500</v>
      </c>
      <c r="DR13" s="322"/>
      <c r="DS13" s="322"/>
      <c r="DT13" s="322"/>
      <c r="DU13" s="322"/>
      <c r="DV13" s="322">
        <v>1</v>
      </c>
      <c r="DW13" s="322">
        <v>25500</v>
      </c>
      <c r="DX13" s="322"/>
      <c r="DY13" s="322"/>
      <c r="DZ13" s="322"/>
      <c r="EA13" s="322"/>
      <c r="EB13" s="322"/>
      <c r="EC13" s="322"/>
      <c r="ED13" s="322"/>
      <c r="EE13" s="322"/>
      <c r="EF13" s="385">
        <f t="shared" si="6"/>
        <v>1</v>
      </c>
      <c r="EG13" s="385">
        <f t="shared" si="6"/>
        <v>25500</v>
      </c>
      <c r="EH13" s="448">
        <v>1</v>
      </c>
      <c r="EI13" s="448">
        <v>25500</v>
      </c>
      <c r="EJ13" s="448"/>
      <c r="EK13" s="448"/>
      <c r="EL13" s="342"/>
      <c r="EM13" s="343">
        <v>1</v>
      </c>
      <c r="EN13" s="342"/>
      <c r="EO13" s="342"/>
      <c r="EP13" s="342"/>
      <c r="EQ13" s="342"/>
      <c r="ER13" s="342"/>
      <c r="ES13" s="342"/>
      <c r="ET13" s="342"/>
    </row>
    <row r="14" spans="1:150" ht="110.25">
      <c r="A14" s="438">
        <v>7</v>
      </c>
      <c r="B14" s="441" t="s">
        <v>2014</v>
      </c>
      <c r="C14" s="440" t="s">
        <v>2015</v>
      </c>
      <c r="D14" s="441" t="s">
        <v>2016</v>
      </c>
      <c r="E14" s="300">
        <v>17000</v>
      </c>
      <c r="F14" s="300">
        <v>2000</v>
      </c>
      <c r="G14" s="393">
        <f t="shared" si="7"/>
        <v>19000</v>
      </c>
      <c r="H14" s="318">
        <f t="shared" si="0"/>
        <v>149.625</v>
      </c>
      <c r="I14" s="322">
        <v>20</v>
      </c>
      <c r="J14" s="318">
        <f t="shared" si="1"/>
        <v>1099.625</v>
      </c>
      <c r="K14" s="300" t="s">
        <v>2017</v>
      </c>
      <c r="L14" s="436">
        <f t="shared" si="2"/>
        <v>2094.75</v>
      </c>
      <c r="M14" s="394">
        <v>14</v>
      </c>
      <c r="N14" s="318">
        <f t="shared" si="3"/>
        <v>15394.75</v>
      </c>
      <c r="O14" s="322">
        <f t="shared" si="8"/>
        <v>15400</v>
      </c>
      <c r="P14" s="322">
        <f t="shared" si="9"/>
        <v>13300</v>
      </c>
      <c r="Q14" s="322">
        <f t="shared" si="9"/>
        <v>2100</v>
      </c>
      <c r="R14" s="322">
        <f t="shared" si="9"/>
        <v>0</v>
      </c>
      <c r="S14" s="451" t="s">
        <v>2018</v>
      </c>
      <c r="T14" s="344" t="s">
        <v>1934</v>
      </c>
      <c r="U14" s="322">
        <v>950</v>
      </c>
      <c r="V14" s="322">
        <v>150</v>
      </c>
      <c r="W14" s="322"/>
      <c r="X14" s="336">
        <f t="shared" si="10"/>
        <v>1100</v>
      </c>
      <c r="Y14" s="344" t="s">
        <v>1934</v>
      </c>
      <c r="Z14" s="322">
        <v>950</v>
      </c>
      <c r="AA14" s="322">
        <v>150</v>
      </c>
      <c r="AB14" s="322"/>
      <c r="AC14" s="336">
        <f t="shared" si="11"/>
        <v>1100</v>
      </c>
      <c r="AD14" s="344" t="s">
        <v>1934</v>
      </c>
      <c r="AE14" s="322">
        <v>950</v>
      </c>
      <c r="AF14" s="322">
        <v>150</v>
      </c>
      <c r="AG14" s="322"/>
      <c r="AH14" s="336">
        <f t="shared" si="12"/>
        <v>1100</v>
      </c>
      <c r="AI14" s="344" t="s">
        <v>1935</v>
      </c>
      <c r="AJ14" s="322">
        <v>950</v>
      </c>
      <c r="AK14" s="322">
        <v>150</v>
      </c>
      <c r="AL14" s="322"/>
      <c r="AM14" s="336">
        <f t="shared" si="13"/>
        <v>1100</v>
      </c>
      <c r="AN14" s="344" t="s">
        <v>1935</v>
      </c>
      <c r="AO14" s="322">
        <v>950</v>
      </c>
      <c r="AP14" s="322">
        <v>150</v>
      </c>
      <c r="AQ14" s="322"/>
      <c r="AR14" s="445">
        <f t="shared" si="14"/>
        <v>1100</v>
      </c>
      <c r="AS14" s="322" t="s">
        <v>1936</v>
      </c>
      <c r="AT14" s="322">
        <v>950</v>
      </c>
      <c r="AU14" s="322">
        <v>150</v>
      </c>
      <c r="AV14" s="322"/>
      <c r="AW14" s="445">
        <f t="shared" si="15"/>
        <v>1100</v>
      </c>
      <c r="AX14" s="344">
        <v>39908</v>
      </c>
      <c r="AY14" s="322">
        <v>950</v>
      </c>
      <c r="AZ14" s="322">
        <v>150</v>
      </c>
      <c r="BA14" s="322"/>
      <c r="BB14" s="445">
        <f t="shared" si="16"/>
        <v>1100</v>
      </c>
      <c r="BC14" s="344">
        <v>40002</v>
      </c>
      <c r="BD14" s="322">
        <v>950</v>
      </c>
      <c r="BE14" s="322">
        <v>150</v>
      </c>
      <c r="BF14" s="322"/>
      <c r="BG14" s="445">
        <f t="shared" si="17"/>
        <v>1100</v>
      </c>
      <c r="BH14" s="322" t="s">
        <v>1975</v>
      </c>
      <c r="BI14" s="322">
        <v>950</v>
      </c>
      <c r="BJ14" s="322">
        <v>150</v>
      </c>
      <c r="BK14" s="322"/>
      <c r="BL14" s="445">
        <f t="shared" si="18"/>
        <v>1100</v>
      </c>
      <c r="BM14" s="344">
        <v>40454</v>
      </c>
      <c r="BN14" s="322">
        <v>1900</v>
      </c>
      <c r="BO14" s="322">
        <v>300</v>
      </c>
      <c r="BP14" s="322"/>
      <c r="BQ14" s="445">
        <f t="shared" si="19"/>
        <v>2200</v>
      </c>
      <c r="BR14" s="344">
        <v>40487</v>
      </c>
      <c r="BS14" s="322">
        <v>950</v>
      </c>
      <c r="BT14" s="322">
        <v>150</v>
      </c>
      <c r="BU14" s="322"/>
      <c r="BV14" s="445">
        <f t="shared" si="4"/>
        <v>1100</v>
      </c>
      <c r="BW14" s="322"/>
      <c r="BX14" s="322"/>
      <c r="BY14" s="322"/>
      <c r="BZ14" s="322"/>
      <c r="CA14" s="445">
        <f t="shared" si="20"/>
        <v>0</v>
      </c>
      <c r="CB14" s="344">
        <v>40220</v>
      </c>
      <c r="CC14" s="322">
        <v>950</v>
      </c>
      <c r="CD14" s="322">
        <v>150</v>
      </c>
      <c r="CE14" s="322"/>
      <c r="CF14" s="445">
        <f t="shared" si="5"/>
        <v>1100</v>
      </c>
      <c r="CG14" s="344">
        <v>40220</v>
      </c>
      <c r="CH14" s="322">
        <v>950</v>
      </c>
      <c r="CI14" s="322">
        <v>150</v>
      </c>
      <c r="CJ14" s="322"/>
      <c r="CK14" s="445">
        <f t="shared" si="21"/>
        <v>1100</v>
      </c>
      <c r="CL14" s="322"/>
      <c r="CM14" s="322"/>
      <c r="CN14" s="322"/>
      <c r="CO14" s="322"/>
      <c r="CP14" s="445"/>
      <c r="CQ14" s="322"/>
      <c r="CR14" s="322"/>
      <c r="CS14" s="322"/>
      <c r="CT14" s="322"/>
      <c r="CU14" s="445"/>
      <c r="CV14" s="322"/>
      <c r="CW14" s="322"/>
      <c r="CX14" s="322"/>
      <c r="CY14" s="322"/>
      <c r="CZ14" s="445"/>
      <c r="DA14" s="322"/>
      <c r="DB14" s="322"/>
      <c r="DC14" s="322"/>
      <c r="DD14" s="322"/>
      <c r="DE14" s="445"/>
      <c r="DF14" s="322"/>
      <c r="DG14" s="322"/>
      <c r="DH14" s="322"/>
      <c r="DI14" s="322"/>
      <c r="DJ14" s="445"/>
      <c r="DK14" s="322"/>
      <c r="DL14" s="322"/>
      <c r="DM14" s="322"/>
      <c r="DN14" s="322"/>
      <c r="DO14" s="447"/>
      <c r="DP14" s="338">
        <v>1</v>
      </c>
      <c r="DQ14" s="322">
        <v>19000</v>
      </c>
      <c r="DR14" s="322"/>
      <c r="DS14" s="322"/>
      <c r="DT14" s="322"/>
      <c r="DU14" s="322"/>
      <c r="DV14" s="322" t="s">
        <v>91</v>
      </c>
      <c r="DW14" s="322"/>
      <c r="DX14" s="322"/>
      <c r="DY14" s="322"/>
      <c r="DZ14" s="322"/>
      <c r="EA14" s="322"/>
      <c r="EB14" s="322">
        <v>1</v>
      </c>
      <c r="EC14" s="322">
        <v>19000</v>
      </c>
      <c r="ED14" s="322"/>
      <c r="EE14" s="322"/>
      <c r="EF14" s="385">
        <f t="shared" si="6"/>
        <v>1</v>
      </c>
      <c r="EG14" s="385">
        <f t="shared" si="6"/>
        <v>19000</v>
      </c>
      <c r="EH14" s="448">
        <v>1</v>
      </c>
      <c r="EI14" s="448">
        <v>19000</v>
      </c>
      <c r="EJ14" s="448"/>
      <c r="EK14" s="448"/>
      <c r="EL14" s="342"/>
      <c r="EM14" s="343">
        <v>1</v>
      </c>
      <c r="EN14" s="342"/>
      <c r="EO14" s="342"/>
      <c r="EP14" s="342"/>
      <c r="EQ14" s="342"/>
      <c r="ER14" s="342"/>
      <c r="ES14" s="342"/>
      <c r="ET14" s="342"/>
    </row>
    <row r="15" spans="1:150" ht="78.75">
      <c r="A15" s="438">
        <v>8</v>
      </c>
      <c r="B15" s="441" t="s">
        <v>2019</v>
      </c>
      <c r="C15" s="440" t="s">
        <v>2020</v>
      </c>
      <c r="D15" s="441" t="s">
        <v>2016</v>
      </c>
      <c r="E15" s="300">
        <v>17000</v>
      </c>
      <c r="F15" s="300">
        <v>2000</v>
      </c>
      <c r="G15" s="393">
        <f t="shared" si="7"/>
        <v>19000</v>
      </c>
      <c r="H15" s="318">
        <f t="shared" si="0"/>
        <v>149.625</v>
      </c>
      <c r="I15" s="322">
        <v>20</v>
      </c>
      <c r="J15" s="318">
        <f t="shared" si="1"/>
        <v>1099.625</v>
      </c>
      <c r="K15" s="300" t="s">
        <v>2021</v>
      </c>
      <c r="L15" s="436">
        <f t="shared" si="2"/>
        <v>2094.75</v>
      </c>
      <c r="M15" s="394">
        <v>14</v>
      </c>
      <c r="N15" s="318">
        <f t="shared" si="3"/>
        <v>15394.75</v>
      </c>
      <c r="O15" s="322">
        <f t="shared" si="8"/>
        <v>15400</v>
      </c>
      <c r="P15" s="322">
        <f t="shared" si="9"/>
        <v>13300</v>
      </c>
      <c r="Q15" s="322">
        <f t="shared" si="9"/>
        <v>2100</v>
      </c>
      <c r="R15" s="322">
        <f t="shared" si="9"/>
        <v>0</v>
      </c>
      <c r="S15" s="300" t="s">
        <v>2022</v>
      </c>
      <c r="T15" s="344" t="s">
        <v>1934</v>
      </c>
      <c r="U15" s="322">
        <v>950</v>
      </c>
      <c r="V15" s="322">
        <v>150</v>
      </c>
      <c r="W15" s="322"/>
      <c r="X15" s="336">
        <f t="shared" si="10"/>
        <v>1100</v>
      </c>
      <c r="Y15" s="344" t="s">
        <v>1934</v>
      </c>
      <c r="Z15" s="322">
        <v>950</v>
      </c>
      <c r="AA15" s="322">
        <v>150</v>
      </c>
      <c r="AB15" s="322"/>
      <c r="AC15" s="336">
        <f t="shared" si="11"/>
        <v>1100</v>
      </c>
      <c r="AD15" s="344" t="s">
        <v>1934</v>
      </c>
      <c r="AE15" s="322">
        <v>950</v>
      </c>
      <c r="AF15" s="322">
        <v>150</v>
      </c>
      <c r="AG15" s="322"/>
      <c r="AH15" s="336">
        <f t="shared" si="12"/>
        <v>1100</v>
      </c>
      <c r="AI15" s="344" t="s">
        <v>1935</v>
      </c>
      <c r="AJ15" s="322">
        <v>950</v>
      </c>
      <c r="AK15" s="322">
        <v>150</v>
      </c>
      <c r="AL15" s="322"/>
      <c r="AM15" s="336">
        <f t="shared" si="13"/>
        <v>1100</v>
      </c>
      <c r="AN15" s="344" t="s">
        <v>1935</v>
      </c>
      <c r="AO15" s="322">
        <v>950</v>
      </c>
      <c r="AP15" s="322">
        <v>150</v>
      </c>
      <c r="AQ15" s="322"/>
      <c r="AR15" s="445">
        <f t="shared" si="14"/>
        <v>1100</v>
      </c>
      <c r="AS15" s="322" t="s">
        <v>1936</v>
      </c>
      <c r="AT15" s="322">
        <v>950</v>
      </c>
      <c r="AU15" s="322">
        <v>150</v>
      </c>
      <c r="AV15" s="322"/>
      <c r="AW15" s="445">
        <f t="shared" si="15"/>
        <v>1100</v>
      </c>
      <c r="AX15" s="344">
        <v>39908</v>
      </c>
      <c r="AY15" s="322">
        <v>950</v>
      </c>
      <c r="AZ15" s="322">
        <v>150</v>
      </c>
      <c r="BA15" s="322"/>
      <c r="BB15" s="445">
        <f t="shared" si="16"/>
        <v>1100</v>
      </c>
      <c r="BC15" s="344">
        <v>40002</v>
      </c>
      <c r="BD15" s="322">
        <v>950</v>
      </c>
      <c r="BE15" s="322">
        <v>150</v>
      </c>
      <c r="BF15" s="322"/>
      <c r="BG15" s="445">
        <f t="shared" si="17"/>
        <v>1100</v>
      </c>
      <c r="BH15" s="322" t="s">
        <v>1975</v>
      </c>
      <c r="BI15" s="322">
        <v>950</v>
      </c>
      <c r="BJ15" s="322">
        <v>150</v>
      </c>
      <c r="BK15" s="322"/>
      <c r="BL15" s="445">
        <f t="shared" si="18"/>
        <v>1100</v>
      </c>
      <c r="BM15" s="344">
        <v>40454</v>
      </c>
      <c r="BN15" s="322">
        <v>950</v>
      </c>
      <c r="BO15" s="322">
        <v>150</v>
      </c>
      <c r="BP15" s="322"/>
      <c r="BQ15" s="445">
        <f t="shared" si="19"/>
        <v>1100</v>
      </c>
      <c r="BR15" s="344">
        <v>40454</v>
      </c>
      <c r="BS15" s="322">
        <v>950</v>
      </c>
      <c r="BT15" s="322">
        <v>150</v>
      </c>
      <c r="BU15" s="322"/>
      <c r="BV15" s="445">
        <f t="shared" si="4"/>
        <v>1100</v>
      </c>
      <c r="BW15" s="344">
        <v>40487</v>
      </c>
      <c r="BX15" s="322">
        <v>950</v>
      </c>
      <c r="BY15" s="322">
        <v>150</v>
      </c>
      <c r="BZ15" s="322"/>
      <c r="CA15" s="445">
        <f t="shared" si="20"/>
        <v>1100</v>
      </c>
      <c r="CB15" s="446">
        <v>40220</v>
      </c>
      <c r="CC15" s="322">
        <v>950</v>
      </c>
      <c r="CD15" s="322">
        <v>150</v>
      </c>
      <c r="CE15" s="322"/>
      <c r="CF15" s="445">
        <f t="shared" si="5"/>
        <v>1100</v>
      </c>
      <c r="CG15" s="344">
        <v>40220</v>
      </c>
      <c r="CH15" s="322">
        <v>950</v>
      </c>
      <c r="CI15" s="322">
        <v>150</v>
      </c>
      <c r="CJ15" s="322"/>
      <c r="CK15" s="445">
        <f t="shared" si="21"/>
        <v>1100</v>
      </c>
      <c r="CL15" s="322"/>
      <c r="CM15" s="322"/>
      <c r="CN15" s="322"/>
      <c r="CO15" s="322"/>
      <c r="CP15" s="445"/>
      <c r="CQ15" s="322"/>
      <c r="CR15" s="322"/>
      <c r="CS15" s="322"/>
      <c r="CT15" s="322"/>
      <c r="CU15" s="445"/>
      <c r="CV15" s="322"/>
      <c r="CW15" s="322"/>
      <c r="CX15" s="322"/>
      <c r="CY15" s="322"/>
      <c r="CZ15" s="445"/>
      <c r="DA15" s="322"/>
      <c r="DB15" s="322"/>
      <c r="DC15" s="322"/>
      <c r="DD15" s="322"/>
      <c r="DE15" s="445"/>
      <c r="DF15" s="322"/>
      <c r="DG15" s="322"/>
      <c r="DH15" s="322"/>
      <c r="DI15" s="322"/>
      <c r="DJ15" s="445"/>
      <c r="DK15" s="322"/>
      <c r="DL15" s="322"/>
      <c r="DM15" s="322"/>
      <c r="DN15" s="322"/>
      <c r="DO15" s="447"/>
      <c r="DP15" s="338">
        <v>1</v>
      </c>
      <c r="DQ15" s="322">
        <v>19000</v>
      </c>
      <c r="DR15" s="322"/>
      <c r="DS15" s="322"/>
      <c r="DT15" s="322"/>
      <c r="DU15" s="322"/>
      <c r="DV15" s="322"/>
      <c r="DW15" s="322"/>
      <c r="DX15" s="322"/>
      <c r="DY15" s="322"/>
      <c r="DZ15" s="322"/>
      <c r="EA15" s="322"/>
      <c r="EB15" s="322">
        <v>1</v>
      </c>
      <c r="EC15" s="322">
        <v>19000</v>
      </c>
      <c r="ED15" s="322"/>
      <c r="EE15" s="322"/>
      <c r="EF15" s="385">
        <f t="shared" si="6"/>
        <v>1</v>
      </c>
      <c r="EG15" s="385">
        <f t="shared" si="6"/>
        <v>19000</v>
      </c>
      <c r="EH15" s="448">
        <v>1</v>
      </c>
      <c r="EI15" s="448">
        <v>19000</v>
      </c>
      <c r="EJ15" s="448"/>
      <c r="EK15" s="448"/>
      <c r="EL15" s="342"/>
      <c r="EM15" s="343">
        <v>1</v>
      </c>
      <c r="EN15" s="342"/>
      <c r="EO15" s="342"/>
      <c r="EP15" s="342"/>
      <c r="EQ15" s="342"/>
      <c r="ER15" s="342"/>
      <c r="ES15" s="342"/>
      <c r="ET15" s="342"/>
    </row>
    <row r="16" spans="1:150" ht="141.75">
      <c r="A16" s="438">
        <v>9</v>
      </c>
      <c r="B16" s="441" t="s">
        <v>2023</v>
      </c>
      <c r="C16" s="440" t="s">
        <v>2024</v>
      </c>
      <c r="D16" s="441" t="s">
        <v>2025</v>
      </c>
      <c r="E16" s="300">
        <v>34000</v>
      </c>
      <c r="F16" s="300">
        <v>4000</v>
      </c>
      <c r="G16" s="393">
        <f t="shared" si="7"/>
        <v>38000</v>
      </c>
      <c r="H16" s="318">
        <f t="shared" si="0"/>
        <v>299.25</v>
      </c>
      <c r="I16" s="322">
        <v>20</v>
      </c>
      <c r="J16" s="318">
        <f t="shared" si="1"/>
        <v>2199.25</v>
      </c>
      <c r="K16" s="300" t="s">
        <v>2026</v>
      </c>
      <c r="L16" s="436">
        <f t="shared" si="2"/>
        <v>4189.5</v>
      </c>
      <c r="M16" s="394">
        <v>14</v>
      </c>
      <c r="N16" s="318">
        <f t="shared" si="3"/>
        <v>30789.5</v>
      </c>
      <c r="O16" s="322">
        <f t="shared" si="8"/>
        <v>19800</v>
      </c>
      <c r="P16" s="322">
        <f t="shared" si="9"/>
        <v>17100</v>
      </c>
      <c r="Q16" s="322">
        <f t="shared" si="9"/>
        <v>2700</v>
      </c>
      <c r="R16" s="322">
        <f t="shared" si="9"/>
        <v>0</v>
      </c>
      <c r="S16" s="444" t="s">
        <v>2027</v>
      </c>
      <c r="T16" s="344" t="s">
        <v>1934</v>
      </c>
      <c r="U16" s="322">
        <v>1900</v>
      </c>
      <c r="V16" s="322">
        <v>300</v>
      </c>
      <c r="W16" s="322"/>
      <c r="X16" s="336">
        <f t="shared" si="10"/>
        <v>2200</v>
      </c>
      <c r="Y16" s="344" t="s">
        <v>1934</v>
      </c>
      <c r="Z16" s="322">
        <v>1900</v>
      </c>
      <c r="AA16" s="322">
        <v>300</v>
      </c>
      <c r="AB16" s="322"/>
      <c r="AC16" s="336">
        <f t="shared" si="11"/>
        <v>2200</v>
      </c>
      <c r="AD16" s="344" t="s">
        <v>1935</v>
      </c>
      <c r="AE16" s="322">
        <v>1900</v>
      </c>
      <c r="AF16" s="322">
        <v>300</v>
      </c>
      <c r="AG16" s="322"/>
      <c r="AH16" s="336">
        <f t="shared" si="12"/>
        <v>2200</v>
      </c>
      <c r="AI16" s="344" t="s">
        <v>1935</v>
      </c>
      <c r="AJ16" s="322">
        <v>1900</v>
      </c>
      <c r="AK16" s="322">
        <v>300</v>
      </c>
      <c r="AL16" s="322"/>
      <c r="AM16" s="336">
        <f t="shared" si="13"/>
        <v>2200</v>
      </c>
      <c r="AN16" s="322" t="s">
        <v>1936</v>
      </c>
      <c r="AO16" s="322">
        <v>1900</v>
      </c>
      <c r="AP16" s="322">
        <v>300</v>
      </c>
      <c r="AQ16" s="322"/>
      <c r="AR16" s="445">
        <f t="shared" si="14"/>
        <v>2200</v>
      </c>
      <c r="AS16" s="344">
        <v>39908</v>
      </c>
      <c r="AT16" s="322">
        <v>1900</v>
      </c>
      <c r="AU16" s="322">
        <v>300</v>
      </c>
      <c r="AV16" s="322"/>
      <c r="AW16" s="445">
        <f t="shared" si="15"/>
        <v>2200</v>
      </c>
      <c r="AX16" s="322" t="s">
        <v>1975</v>
      </c>
      <c r="AY16" s="322">
        <v>1900</v>
      </c>
      <c r="AZ16" s="322">
        <v>300</v>
      </c>
      <c r="BA16" s="322"/>
      <c r="BB16" s="445">
        <f t="shared" si="16"/>
        <v>2200</v>
      </c>
      <c r="BC16" s="344">
        <v>40487</v>
      </c>
      <c r="BD16" s="322">
        <v>1900</v>
      </c>
      <c r="BE16" s="322">
        <v>300</v>
      </c>
      <c r="BF16" s="322"/>
      <c r="BG16" s="445">
        <f t="shared" si="17"/>
        <v>2200</v>
      </c>
      <c r="BH16" s="344">
        <v>40220</v>
      </c>
      <c r="BI16" s="322">
        <v>1900</v>
      </c>
      <c r="BJ16" s="322">
        <v>300</v>
      </c>
      <c r="BK16" s="322"/>
      <c r="BL16" s="445">
        <f t="shared" si="18"/>
        <v>2200</v>
      </c>
      <c r="BM16" s="322"/>
      <c r="BN16" s="322"/>
      <c r="BO16" s="322"/>
      <c r="BP16" s="322"/>
      <c r="BQ16" s="445">
        <f t="shared" si="19"/>
        <v>0</v>
      </c>
      <c r="BR16" s="322"/>
      <c r="BS16" s="322"/>
      <c r="BT16" s="322"/>
      <c r="BU16" s="322"/>
      <c r="BV16" s="445">
        <f t="shared" si="4"/>
        <v>0</v>
      </c>
      <c r="BW16" s="322"/>
      <c r="BX16" s="322"/>
      <c r="BY16" s="322"/>
      <c r="BZ16" s="322"/>
      <c r="CA16" s="445">
        <f t="shared" si="20"/>
        <v>0</v>
      </c>
      <c r="CB16" s="322"/>
      <c r="CC16" s="322"/>
      <c r="CD16" s="322"/>
      <c r="CE16" s="322"/>
      <c r="CF16" s="445">
        <f t="shared" si="5"/>
        <v>0</v>
      </c>
      <c r="CG16" s="322"/>
      <c r="CH16" s="322"/>
      <c r="CI16" s="322"/>
      <c r="CJ16" s="322"/>
      <c r="CK16" s="445">
        <f t="shared" si="21"/>
        <v>0</v>
      </c>
      <c r="CL16" s="322"/>
      <c r="CM16" s="322"/>
      <c r="CN16" s="322"/>
      <c r="CO16" s="322"/>
      <c r="CP16" s="445"/>
      <c r="CQ16" s="322"/>
      <c r="CR16" s="322"/>
      <c r="CS16" s="322"/>
      <c r="CT16" s="322"/>
      <c r="CU16" s="445"/>
      <c r="CV16" s="322"/>
      <c r="CW16" s="322"/>
      <c r="CX16" s="322"/>
      <c r="CY16" s="322"/>
      <c r="CZ16" s="445"/>
      <c r="DA16" s="322"/>
      <c r="DB16" s="322"/>
      <c r="DC16" s="322"/>
      <c r="DD16" s="322"/>
      <c r="DE16" s="445"/>
      <c r="DF16" s="322"/>
      <c r="DG16" s="322"/>
      <c r="DH16" s="322"/>
      <c r="DI16" s="322"/>
      <c r="DJ16" s="445"/>
      <c r="DK16" s="322"/>
      <c r="DL16" s="322"/>
      <c r="DM16" s="322"/>
      <c r="DN16" s="322"/>
      <c r="DO16" s="447"/>
      <c r="DP16" s="338">
        <v>1</v>
      </c>
      <c r="DQ16" s="322">
        <v>38000</v>
      </c>
      <c r="DR16" s="322"/>
      <c r="DS16" s="322"/>
      <c r="DT16" s="322"/>
      <c r="DU16" s="322"/>
      <c r="DV16" s="322">
        <v>1</v>
      </c>
      <c r="DW16" s="322">
        <v>38000</v>
      </c>
      <c r="DX16" s="322"/>
      <c r="DY16" s="322"/>
      <c r="DZ16" s="322"/>
      <c r="EA16" s="322"/>
      <c r="EB16" s="322"/>
      <c r="EC16" s="322"/>
      <c r="ED16" s="322"/>
      <c r="EE16" s="322"/>
      <c r="EF16" s="385">
        <f t="shared" si="6"/>
        <v>1</v>
      </c>
      <c r="EG16" s="385">
        <f t="shared" si="6"/>
        <v>38000</v>
      </c>
      <c r="EH16" s="448">
        <v>1</v>
      </c>
      <c r="EI16" s="448">
        <v>38000</v>
      </c>
      <c r="EJ16" s="448"/>
      <c r="EK16" s="448"/>
      <c r="EL16" s="342"/>
      <c r="EM16" s="343">
        <v>1</v>
      </c>
      <c r="EN16" s="342"/>
      <c r="EO16" s="342"/>
      <c r="EP16" s="342"/>
      <c r="EQ16" s="342"/>
      <c r="ER16" s="342"/>
      <c r="ES16" s="342"/>
      <c r="ET16" s="342"/>
    </row>
    <row r="17" spans="1:150" ht="63">
      <c r="A17" s="438">
        <v>10</v>
      </c>
      <c r="B17" s="441" t="s">
        <v>2028</v>
      </c>
      <c r="C17" s="440" t="s">
        <v>2029</v>
      </c>
      <c r="D17" s="441" t="s">
        <v>2025</v>
      </c>
      <c r="E17" s="300">
        <v>34000</v>
      </c>
      <c r="F17" s="300">
        <v>4000</v>
      </c>
      <c r="G17" s="393">
        <f t="shared" si="7"/>
        <v>38000</v>
      </c>
      <c r="H17" s="318">
        <f t="shared" si="0"/>
        <v>299.25</v>
      </c>
      <c r="I17" s="322">
        <v>20</v>
      </c>
      <c r="J17" s="318">
        <f t="shared" si="1"/>
        <v>2199.25</v>
      </c>
      <c r="K17" s="300" t="s">
        <v>2030</v>
      </c>
      <c r="L17" s="436">
        <f t="shared" si="2"/>
        <v>4189.5</v>
      </c>
      <c r="M17" s="394">
        <v>14</v>
      </c>
      <c r="N17" s="318">
        <f t="shared" si="3"/>
        <v>30789.5</v>
      </c>
      <c r="O17" s="322">
        <f t="shared" si="8"/>
        <v>0</v>
      </c>
      <c r="P17" s="322">
        <f t="shared" si="9"/>
        <v>0</v>
      </c>
      <c r="Q17" s="322">
        <f t="shared" si="9"/>
        <v>0</v>
      </c>
      <c r="R17" s="322">
        <f t="shared" si="9"/>
        <v>0</v>
      </c>
      <c r="S17" s="444" t="s">
        <v>2031</v>
      </c>
      <c r="T17" s="334"/>
      <c r="U17" s="322"/>
      <c r="V17" s="322"/>
      <c r="W17" s="322"/>
      <c r="X17" s="336">
        <f t="shared" si="10"/>
        <v>0</v>
      </c>
      <c r="Y17" s="334"/>
      <c r="Z17" s="322"/>
      <c r="AA17" s="322"/>
      <c r="AB17" s="322"/>
      <c r="AC17" s="336">
        <f t="shared" si="11"/>
        <v>0</v>
      </c>
      <c r="AD17" s="334"/>
      <c r="AE17" s="322"/>
      <c r="AF17" s="322"/>
      <c r="AG17" s="322"/>
      <c r="AH17" s="336">
        <f t="shared" si="12"/>
        <v>0</v>
      </c>
      <c r="AI17" s="334"/>
      <c r="AJ17" s="322"/>
      <c r="AK17" s="322"/>
      <c r="AL17" s="322"/>
      <c r="AM17" s="336">
        <f t="shared" si="13"/>
        <v>0</v>
      </c>
      <c r="AN17" s="322"/>
      <c r="AO17" s="322"/>
      <c r="AP17" s="322"/>
      <c r="AQ17" s="322"/>
      <c r="AR17" s="445">
        <f t="shared" si="14"/>
        <v>0</v>
      </c>
      <c r="AS17" s="322"/>
      <c r="AT17" s="322"/>
      <c r="AU17" s="322"/>
      <c r="AV17" s="322"/>
      <c r="AW17" s="445">
        <f t="shared" si="15"/>
        <v>0</v>
      </c>
      <c r="AX17" s="322"/>
      <c r="AY17" s="322"/>
      <c r="AZ17" s="322"/>
      <c r="BA17" s="322"/>
      <c r="BB17" s="445">
        <f t="shared" si="16"/>
        <v>0</v>
      </c>
      <c r="BC17" s="322"/>
      <c r="BD17" s="322"/>
      <c r="BE17" s="322"/>
      <c r="BF17" s="322"/>
      <c r="BG17" s="445">
        <f t="shared" si="17"/>
        <v>0</v>
      </c>
      <c r="BH17" s="322"/>
      <c r="BI17" s="322"/>
      <c r="BJ17" s="322"/>
      <c r="BK17" s="322"/>
      <c r="BL17" s="445">
        <f t="shared" si="18"/>
        <v>0</v>
      </c>
      <c r="BM17" s="322"/>
      <c r="BN17" s="322"/>
      <c r="BO17" s="322"/>
      <c r="BP17" s="322"/>
      <c r="BQ17" s="445">
        <f t="shared" si="19"/>
        <v>0</v>
      </c>
      <c r="BR17" s="322"/>
      <c r="BS17" s="322"/>
      <c r="BT17" s="322"/>
      <c r="BU17" s="322"/>
      <c r="BV17" s="445">
        <f t="shared" si="4"/>
        <v>0</v>
      </c>
      <c r="BW17" s="322"/>
      <c r="BX17" s="322"/>
      <c r="BY17" s="322"/>
      <c r="BZ17" s="322"/>
      <c r="CA17" s="445">
        <f t="shared" si="20"/>
        <v>0</v>
      </c>
      <c r="CB17" s="322"/>
      <c r="CC17" s="322"/>
      <c r="CD17" s="322"/>
      <c r="CE17" s="322"/>
      <c r="CF17" s="445">
        <f t="shared" si="5"/>
        <v>0</v>
      </c>
      <c r="CG17" s="322"/>
      <c r="CH17" s="322"/>
      <c r="CI17" s="322"/>
      <c r="CJ17" s="322"/>
      <c r="CK17" s="445">
        <f t="shared" si="21"/>
        <v>0</v>
      </c>
      <c r="CL17" s="322"/>
      <c r="CM17" s="322"/>
      <c r="CN17" s="322"/>
      <c r="CO17" s="322"/>
      <c r="CP17" s="445"/>
      <c r="CQ17" s="322"/>
      <c r="CR17" s="322"/>
      <c r="CS17" s="322"/>
      <c r="CT17" s="322"/>
      <c r="CU17" s="445"/>
      <c r="CV17" s="322"/>
      <c r="CW17" s="322"/>
      <c r="CX17" s="322"/>
      <c r="CY17" s="322"/>
      <c r="CZ17" s="445"/>
      <c r="DA17" s="322"/>
      <c r="DB17" s="322"/>
      <c r="DC17" s="322"/>
      <c r="DD17" s="322"/>
      <c r="DE17" s="445"/>
      <c r="DF17" s="322"/>
      <c r="DG17" s="322"/>
      <c r="DH17" s="322"/>
      <c r="DI17" s="322"/>
      <c r="DJ17" s="445"/>
      <c r="DK17" s="322"/>
      <c r="DL17" s="322"/>
      <c r="DM17" s="322"/>
      <c r="DN17" s="322"/>
      <c r="DO17" s="447"/>
      <c r="DP17" s="338">
        <v>1</v>
      </c>
      <c r="DQ17" s="322">
        <v>38000</v>
      </c>
      <c r="DR17" s="322"/>
      <c r="DS17" s="322"/>
      <c r="DT17" s="322"/>
      <c r="DU17" s="322"/>
      <c r="DV17" s="322">
        <v>1</v>
      </c>
      <c r="DW17" s="322">
        <v>38000</v>
      </c>
      <c r="DX17" s="322"/>
      <c r="DY17" s="322"/>
      <c r="DZ17" s="322"/>
      <c r="EA17" s="322"/>
      <c r="EB17" s="322"/>
      <c r="EC17" s="322"/>
      <c r="ED17" s="322"/>
      <c r="EE17" s="322"/>
      <c r="EF17" s="385">
        <f t="shared" si="6"/>
        <v>1</v>
      </c>
      <c r="EG17" s="385">
        <f t="shared" si="6"/>
        <v>38000</v>
      </c>
      <c r="EH17" s="448">
        <v>1</v>
      </c>
      <c r="EI17" s="448">
        <v>38000</v>
      </c>
      <c r="EJ17" s="448"/>
      <c r="EK17" s="448"/>
      <c r="EL17" s="342"/>
      <c r="EM17" s="343">
        <v>1</v>
      </c>
      <c r="EN17" s="342"/>
      <c r="EO17" s="342"/>
      <c r="EP17" s="342"/>
      <c r="EQ17" s="342"/>
      <c r="ER17" s="342"/>
      <c r="ES17" s="342"/>
      <c r="ET17" s="342"/>
    </row>
    <row r="18" spans="1:150" ht="63">
      <c r="A18" s="438">
        <v>11</v>
      </c>
      <c r="B18" s="441" t="s">
        <v>2032</v>
      </c>
      <c r="C18" s="440" t="s">
        <v>2033</v>
      </c>
      <c r="D18" s="441" t="s">
        <v>690</v>
      </c>
      <c r="E18" s="300">
        <v>34000</v>
      </c>
      <c r="F18" s="300">
        <v>4000</v>
      </c>
      <c r="G18" s="393">
        <f t="shared" si="7"/>
        <v>38000</v>
      </c>
      <c r="H18" s="318">
        <f t="shared" si="0"/>
        <v>299.25</v>
      </c>
      <c r="I18" s="322">
        <v>20</v>
      </c>
      <c r="J18" s="318">
        <f t="shared" si="1"/>
        <v>2199.25</v>
      </c>
      <c r="K18" s="300" t="s">
        <v>2034</v>
      </c>
      <c r="L18" s="436">
        <f t="shared" si="2"/>
        <v>3890.25</v>
      </c>
      <c r="M18" s="394">
        <v>13</v>
      </c>
      <c r="N18" s="318">
        <f t="shared" si="3"/>
        <v>28590.25</v>
      </c>
      <c r="O18" s="322">
        <f t="shared" si="8"/>
        <v>13199</v>
      </c>
      <c r="P18" s="322">
        <f t="shared" si="9"/>
        <v>11400</v>
      </c>
      <c r="Q18" s="322">
        <f t="shared" si="9"/>
        <v>1799</v>
      </c>
      <c r="R18" s="322">
        <f t="shared" si="9"/>
        <v>0</v>
      </c>
      <c r="S18" s="451" t="s">
        <v>2035</v>
      </c>
      <c r="T18" s="344" t="s">
        <v>1934</v>
      </c>
      <c r="U18" s="322">
        <v>1900</v>
      </c>
      <c r="V18" s="322">
        <v>299</v>
      </c>
      <c r="W18" s="322"/>
      <c r="X18" s="336">
        <f t="shared" si="10"/>
        <v>2199</v>
      </c>
      <c r="Y18" s="344" t="s">
        <v>1935</v>
      </c>
      <c r="Z18" s="322">
        <v>1900</v>
      </c>
      <c r="AA18" s="322">
        <v>300</v>
      </c>
      <c r="AB18" s="322"/>
      <c r="AC18" s="336">
        <f t="shared" si="11"/>
        <v>2200</v>
      </c>
      <c r="AD18" s="344" t="s">
        <v>1935</v>
      </c>
      <c r="AE18" s="322">
        <v>1900</v>
      </c>
      <c r="AF18" s="322">
        <v>300</v>
      </c>
      <c r="AG18" s="322"/>
      <c r="AH18" s="336">
        <f t="shared" si="12"/>
        <v>2200</v>
      </c>
      <c r="AI18" s="334">
        <v>39908</v>
      </c>
      <c r="AJ18" s="322">
        <v>1900</v>
      </c>
      <c r="AK18" s="322">
        <v>300</v>
      </c>
      <c r="AL18" s="322"/>
      <c r="AM18" s="336">
        <f t="shared" si="13"/>
        <v>2200</v>
      </c>
      <c r="AN18" s="344">
        <v>39908</v>
      </c>
      <c r="AO18" s="322">
        <v>1900</v>
      </c>
      <c r="AP18" s="322">
        <v>300</v>
      </c>
      <c r="AQ18" s="322"/>
      <c r="AR18" s="445">
        <f t="shared" si="14"/>
        <v>2200</v>
      </c>
      <c r="AS18" s="344">
        <v>40002</v>
      </c>
      <c r="AT18" s="322">
        <v>1900</v>
      </c>
      <c r="AU18" s="322">
        <v>300</v>
      </c>
      <c r="AV18" s="322"/>
      <c r="AW18" s="445">
        <f t="shared" si="15"/>
        <v>2200</v>
      </c>
      <c r="AX18" s="322"/>
      <c r="AY18" s="322"/>
      <c r="AZ18" s="322"/>
      <c r="BA18" s="322"/>
      <c r="BB18" s="445">
        <f t="shared" si="16"/>
        <v>0</v>
      </c>
      <c r="BC18" s="322"/>
      <c r="BD18" s="322"/>
      <c r="BE18" s="322"/>
      <c r="BF18" s="322"/>
      <c r="BG18" s="445">
        <f t="shared" si="17"/>
        <v>0</v>
      </c>
      <c r="BH18" s="322"/>
      <c r="BI18" s="322"/>
      <c r="BJ18" s="322"/>
      <c r="BK18" s="322"/>
      <c r="BL18" s="445">
        <f t="shared" si="18"/>
        <v>0</v>
      </c>
      <c r="BM18" s="322"/>
      <c r="BN18" s="322"/>
      <c r="BO18" s="322"/>
      <c r="BP18" s="322"/>
      <c r="BQ18" s="445">
        <f t="shared" si="19"/>
        <v>0</v>
      </c>
      <c r="BR18" s="322"/>
      <c r="BS18" s="322"/>
      <c r="BT18" s="322"/>
      <c r="BU18" s="322"/>
      <c r="BV18" s="445">
        <f t="shared" si="4"/>
        <v>0</v>
      </c>
      <c r="BW18" s="322"/>
      <c r="BX18" s="322"/>
      <c r="BY18" s="322"/>
      <c r="BZ18" s="322"/>
      <c r="CA18" s="445">
        <f t="shared" si="20"/>
        <v>0</v>
      </c>
      <c r="CB18" s="322"/>
      <c r="CC18" s="322"/>
      <c r="CD18" s="322"/>
      <c r="CE18" s="322"/>
      <c r="CF18" s="445">
        <f t="shared" si="5"/>
        <v>0</v>
      </c>
      <c r="CG18" s="322"/>
      <c r="CH18" s="322"/>
      <c r="CI18" s="322"/>
      <c r="CJ18" s="322"/>
      <c r="CK18" s="445">
        <f t="shared" si="21"/>
        <v>0</v>
      </c>
      <c r="CL18" s="322"/>
      <c r="CM18" s="322"/>
      <c r="CN18" s="322"/>
      <c r="CO18" s="322"/>
      <c r="CP18" s="445"/>
      <c r="CQ18" s="322"/>
      <c r="CR18" s="322"/>
      <c r="CS18" s="322"/>
      <c r="CT18" s="322"/>
      <c r="CU18" s="445"/>
      <c r="CV18" s="322"/>
      <c r="CW18" s="322"/>
      <c r="CX18" s="322"/>
      <c r="CY18" s="322"/>
      <c r="CZ18" s="445"/>
      <c r="DA18" s="322"/>
      <c r="DB18" s="322"/>
      <c r="DC18" s="322"/>
      <c r="DD18" s="322"/>
      <c r="DE18" s="445"/>
      <c r="DF18" s="322"/>
      <c r="DG18" s="322"/>
      <c r="DH18" s="322"/>
      <c r="DI18" s="322"/>
      <c r="DJ18" s="445"/>
      <c r="DK18" s="322"/>
      <c r="DL18" s="322"/>
      <c r="DM18" s="322"/>
      <c r="DN18" s="322"/>
      <c r="DO18" s="447"/>
      <c r="DP18" s="338">
        <v>1</v>
      </c>
      <c r="DQ18" s="322">
        <v>38000</v>
      </c>
      <c r="DR18" s="322"/>
      <c r="DS18" s="322"/>
      <c r="DT18" s="322"/>
      <c r="DU18" s="322"/>
      <c r="DV18" s="322">
        <v>1</v>
      </c>
      <c r="DW18" s="322">
        <v>38000</v>
      </c>
      <c r="DX18" s="322"/>
      <c r="DY18" s="322"/>
      <c r="DZ18" s="322"/>
      <c r="EA18" s="322"/>
      <c r="EB18" s="322"/>
      <c r="EC18" s="322"/>
      <c r="ED18" s="322"/>
      <c r="EE18" s="322"/>
      <c r="EF18" s="385">
        <f t="shared" si="6"/>
        <v>1</v>
      </c>
      <c r="EG18" s="385">
        <f t="shared" si="6"/>
        <v>38000</v>
      </c>
      <c r="EH18" s="448">
        <v>1</v>
      </c>
      <c r="EI18" s="448">
        <v>38000</v>
      </c>
      <c r="EJ18" s="448"/>
      <c r="EK18" s="448"/>
      <c r="EL18" s="342"/>
      <c r="EM18" s="343">
        <v>1</v>
      </c>
      <c r="EN18" s="342"/>
      <c r="EO18" s="342"/>
      <c r="EP18" s="342"/>
      <c r="EQ18" s="342"/>
      <c r="ER18" s="342"/>
      <c r="ES18" s="342"/>
      <c r="ET18" s="342"/>
    </row>
    <row r="19" spans="1:150" ht="78.75">
      <c r="A19" s="438">
        <v>12</v>
      </c>
      <c r="B19" s="441" t="s">
        <v>2036</v>
      </c>
      <c r="C19" s="440" t="s">
        <v>2037</v>
      </c>
      <c r="D19" s="441" t="s">
        <v>2038</v>
      </c>
      <c r="E19" s="300">
        <v>34000</v>
      </c>
      <c r="F19" s="300">
        <v>4000</v>
      </c>
      <c r="G19" s="393">
        <f t="shared" si="7"/>
        <v>38000</v>
      </c>
      <c r="H19" s="318">
        <f t="shared" si="0"/>
        <v>299.25</v>
      </c>
      <c r="I19" s="322">
        <v>20</v>
      </c>
      <c r="J19" s="318">
        <f t="shared" si="1"/>
        <v>2199.25</v>
      </c>
      <c r="K19" s="300" t="s">
        <v>2039</v>
      </c>
      <c r="L19" s="436">
        <f t="shared" si="2"/>
        <v>3890.25</v>
      </c>
      <c r="M19" s="394">
        <v>13</v>
      </c>
      <c r="N19" s="318">
        <f t="shared" si="3"/>
        <v>28590.25</v>
      </c>
      <c r="O19" s="322">
        <f t="shared" si="8"/>
        <v>20347</v>
      </c>
      <c r="P19" s="322">
        <f t="shared" si="9"/>
        <v>17576</v>
      </c>
      <c r="Q19" s="322">
        <f t="shared" si="9"/>
        <v>2771</v>
      </c>
      <c r="R19" s="322">
        <f t="shared" si="9"/>
        <v>0</v>
      </c>
      <c r="S19" s="444" t="s">
        <v>2040</v>
      </c>
      <c r="T19" s="344" t="s">
        <v>1934</v>
      </c>
      <c r="U19" s="322">
        <v>1900</v>
      </c>
      <c r="V19" s="322">
        <v>299</v>
      </c>
      <c r="W19" s="322"/>
      <c r="X19" s="336">
        <f t="shared" si="10"/>
        <v>2199</v>
      </c>
      <c r="Y19" s="344" t="s">
        <v>1934</v>
      </c>
      <c r="Z19" s="322">
        <v>1900</v>
      </c>
      <c r="AA19" s="322">
        <v>300</v>
      </c>
      <c r="AB19" s="322"/>
      <c r="AC19" s="336">
        <f t="shared" si="11"/>
        <v>2200</v>
      </c>
      <c r="AD19" s="344" t="s">
        <v>1935</v>
      </c>
      <c r="AE19" s="322">
        <v>1900</v>
      </c>
      <c r="AF19" s="322">
        <v>300</v>
      </c>
      <c r="AG19" s="322"/>
      <c r="AH19" s="336">
        <f t="shared" si="12"/>
        <v>2200</v>
      </c>
      <c r="AI19" s="344" t="s">
        <v>1935</v>
      </c>
      <c r="AJ19" s="322">
        <v>1900</v>
      </c>
      <c r="AK19" s="322">
        <v>300</v>
      </c>
      <c r="AL19" s="322"/>
      <c r="AM19" s="336">
        <f t="shared" si="13"/>
        <v>2200</v>
      </c>
      <c r="AN19" s="344">
        <v>39908</v>
      </c>
      <c r="AO19" s="322">
        <v>1900</v>
      </c>
      <c r="AP19" s="322">
        <v>300</v>
      </c>
      <c r="AQ19" s="322"/>
      <c r="AR19" s="445">
        <f t="shared" si="14"/>
        <v>2200</v>
      </c>
      <c r="AS19" s="344">
        <v>40002</v>
      </c>
      <c r="AT19" s="322">
        <v>1901</v>
      </c>
      <c r="AU19" s="322">
        <v>299</v>
      </c>
      <c r="AV19" s="322"/>
      <c r="AW19" s="445">
        <f t="shared" si="15"/>
        <v>2200</v>
      </c>
      <c r="AX19" s="322" t="s">
        <v>1975</v>
      </c>
      <c r="AY19" s="322">
        <v>1900</v>
      </c>
      <c r="AZ19" s="322">
        <v>300</v>
      </c>
      <c r="BA19" s="322"/>
      <c r="BB19" s="445">
        <f t="shared" si="16"/>
        <v>2200</v>
      </c>
      <c r="BC19" s="344">
        <v>40454</v>
      </c>
      <c r="BD19" s="322">
        <v>2375</v>
      </c>
      <c r="BE19" s="322">
        <v>374</v>
      </c>
      <c r="BF19" s="322"/>
      <c r="BG19" s="445">
        <f t="shared" si="17"/>
        <v>2749</v>
      </c>
      <c r="BH19" s="344">
        <v>40487</v>
      </c>
      <c r="BI19" s="322">
        <v>1900</v>
      </c>
      <c r="BJ19" s="322">
        <v>299</v>
      </c>
      <c r="BK19" s="322"/>
      <c r="BL19" s="445">
        <f t="shared" si="18"/>
        <v>2199</v>
      </c>
      <c r="BM19" s="322"/>
      <c r="BN19" s="322"/>
      <c r="BO19" s="322"/>
      <c r="BP19" s="322"/>
      <c r="BQ19" s="445">
        <f t="shared" si="19"/>
        <v>0</v>
      </c>
      <c r="BR19" s="322"/>
      <c r="BS19" s="322"/>
      <c r="BT19" s="322"/>
      <c r="BU19" s="322"/>
      <c r="BV19" s="445">
        <f t="shared" si="4"/>
        <v>0</v>
      </c>
      <c r="BW19" s="322"/>
      <c r="BX19" s="322"/>
      <c r="BY19" s="322"/>
      <c r="BZ19" s="322"/>
      <c r="CA19" s="445">
        <f t="shared" si="20"/>
        <v>0</v>
      </c>
      <c r="CB19" s="322"/>
      <c r="CC19" s="322"/>
      <c r="CD19" s="322"/>
      <c r="CE19" s="322"/>
      <c r="CF19" s="445">
        <f t="shared" si="5"/>
        <v>0</v>
      </c>
      <c r="CG19" s="322"/>
      <c r="CH19" s="322"/>
      <c r="CI19" s="322"/>
      <c r="CJ19" s="322"/>
      <c r="CK19" s="445">
        <f t="shared" si="21"/>
        <v>0</v>
      </c>
      <c r="CL19" s="322"/>
      <c r="CM19" s="322"/>
      <c r="CN19" s="322"/>
      <c r="CO19" s="322"/>
      <c r="CP19" s="445"/>
      <c r="CQ19" s="322"/>
      <c r="CR19" s="322"/>
      <c r="CS19" s="322"/>
      <c r="CT19" s="322"/>
      <c r="CU19" s="445"/>
      <c r="CV19" s="322"/>
      <c r="CW19" s="322"/>
      <c r="CX19" s="322"/>
      <c r="CY19" s="322"/>
      <c r="CZ19" s="445"/>
      <c r="DA19" s="322"/>
      <c r="DB19" s="322"/>
      <c r="DC19" s="322"/>
      <c r="DD19" s="322"/>
      <c r="DE19" s="445"/>
      <c r="DF19" s="322"/>
      <c r="DG19" s="322"/>
      <c r="DH19" s="322"/>
      <c r="DI19" s="322"/>
      <c r="DJ19" s="445"/>
      <c r="DK19" s="322"/>
      <c r="DL19" s="322"/>
      <c r="DM19" s="322"/>
      <c r="DN19" s="322"/>
      <c r="DO19" s="447"/>
      <c r="DP19" s="338">
        <v>1</v>
      </c>
      <c r="DQ19" s="322">
        <v>38000</v>
      </c>
      <c r="DR19" s="322"/>
      <c r="DS19" s="322"/>
      <c r="DT19" s="322"/>
      <c r="DU19" s="322"/>
      <c r="DV19" s="322">
        <v>1</v>
      </c>
      <c r="DW19" s="322">
        <v>38000</v>
      </c>
      <c r="DX19" s="322"/>
      <c r="DY19" s="322"/>
      <c r="DZ19" s="322"/>
      <c r="EA19" s="322"/>
      <c r="EB19" s="322"/>
      <c r="EC19" s="322"/>
      <c r="ED19" s="322"/>
      <c r="EE19" s="322"/>
      <c r="EF19" s="385">
        <f t="shared" si="6"/>
        <v>1</v>
      </c>
      <c r="EG19" s="385">
        <f t="shared" si="6"/>
        <v>38000</v>
      </c>
      <c r="EH19" s="448">
        <v>1</v>
      </c>
      <c r="EI19" s="448">
        <v>38000</v>
      </c>
      <c r="EJ19" s="448"/>
      <c r="EK19" s="448"/>
      <c r="EL19" s="342"/>
      <c r="EM19" s="343">
        <v>1</v>
      </c>
      <c r="EN19" s="342"/>
      <c r="EO19" s="342"/>
      <c r="EP19" s="342"/>
      <c r="EQ19" s="342"/>
      <c r="ER19" s="342"/>
      <c r="ES19" s="342"/>
      <c r="ET19" s="342"/>
    </row>
    <row r="20" spans="1:150" ht="78.75">
      <c r="A20" s="438">
        <v>13</v>
      </c>
      <c r="B20" s="441" t="s">
        <v>2041</v>
      </c>
      <c r="C20" s="440" t="s">
        <v>2042</v>
      </c>
      <c r="D20" s="441" t="s">
        <v>2043</v>
      </c>
      <c r="E20" s="300">
        <v>42500</v>
      </c>
      <c r="F20" s="300">
        <v>5000</v>
      </c>
      <c r="G20" s="393">
        <f t="shared" si="7"/>
        <v>47500</v>
      </c>
      <c r="H20" s="318">
        <f t="shared" si="0"/>
        <v>374.0625</v>
      </c>
      <c r="I20" s="322">
        <v>20</v>
      </c>
      <c r="J20" s="318">
        <f t="shared" si="1"/>
        <v>2749.0625</v>
      </c>
      <c r="K20" s="300" t="s">
        <v>2044</v>
      </c>
      <c r="L20" s="436">
        <f t="shared" si="2"/>
        <v>4862.8125</v>
      </c>
      <c r="M20" s="394">
        <v>13</v>
      </c>
      <c r="N20" s="318">
        <f t="shared" si="3"/>
        <v>35737.8125</v>
      </c>
      <c r="O20" s="322">
        <f t="shared" si="8"/>
        <v>30240</v>
      </c>
      <c r="P20" s="322">
        <f t="shared" si="9"/>
        <v>26125</v>
      </c>
      <c r="Q20" s="322">
        <f t="shared" si="9"/>
        <v>4115</v>
      </c>
      <c r="R20" s="322">
        <f t="shared" si="9"/>
        <v>0</v>
      </c>
      <c r="S20" s="444" t="s">
        <v>2045</v>
      </c>
      <c r="T20" s="344" t="s">
        <v>1934</v>
      </c>
      <c r="U20" s="322">
        <v>2375</v>
      </c>
      <c r="V20" s="322">
        <v>374</v>
      </c>
      <c r="W20" s="322"/>
      <c r="X20" s="336">
        <f t="shared" si="10"/>
        <v>2749</v>
      </c>
      <c r="Y20" s="344" t="s">
        <v>1934</v>
      </c>
      <c r="Z20" s="322">
        <v>2375</v>
      </c>
      <c r="AA20" s="322">
        <v>374</v>
      </c>
      <c r="AB20" s="322"/>
      <c r="AC20" s="336">
        <f t="shared" si="11"/>
        <v>2749</v>
      </c>
      <c r="AD20" s="344" t="s">
        <v>1935</v>
      </c>
      <c r="AE20" s="322">
        <v>2375</v>
      </c>
      <c r="AF20" s="322">
        <v>374</v>
      </c>
      <c r="AG20" s="322"/>
      <c r="AH20" s="336">
        <f t="shared" si="12"/>
        <v>2749</v>
      </c>
      <c r="AI20" s="344" t="s">
        <v>1935</v>
      </c>
      <c r="AJ20" s="322">
        <v>2375</v>
      </c>
      <c r="AK20" s="322">
        <v>374</v>
      </c>
      <c r="AL20" s="322"/>
      <c r="AM20" s="336">
        <f t="shared" si="13"/>
        <v>2749</v>
      </c>
      <c r="AN20" s="322" t="s">
        <v>1936</v>
      </c>
      <c r="AO20" s="322">
        <v>2375</v>
      </c>
      <c r="AP20" s="322">
        <v>374</v>
      </c>
      <c r="AQ20" s="322"/>
      <c r="AR20" s="445">
        <f t="shared" si="14"/>
        <v>2749</v>
      </c>
      <c r="AS20" s="344">
        <v>39908</v>
      </c>
      <c r="AT20" s="322">
        <v>2375</v>
      </c>
      <c r="AU20" s="322">
        <v>374</v>
      </c>
      <c r="AV20" s="322"/>
      <c r="AW20" s="445">
        <f t="shared" si="15"/>
        <v>2749</v>
      </c>
      <c r="AX20" s="344">
        <v>40002</v>
      </c>
      <c r="AY20" s="322">
        <v>2375</v>
      </c>
      <c r="AZ20" s="322">
        <v>374</v>
      </c>
      <c r="BA20" s="322"/>
      <c r="BB20" s="445">
        <f t="shared" si="16"/>
        <v>2749</v>
      </c>
      <c r="BC20" s="322" t="s">
        <v>1975</v>
      </c>
      <c r="BD20" s="322">
        <v>2375</v>
      </c>
      <c r="BE20" s="322">
        <v>374</v>
      </c>
      <c r="BF20" s="322"/>
      <c r="BG20" s="445">
        <f t="shared" si="17"/>
        <v>2749</v>
      </c>
      <c r="BH20" s="344">
        <v>40454</v>
      </c>
      <c r="BI20" s="322">
        <v>2375</v>
      </c>
      <c r="BJ20" s="322">
        <v>375</v>
      </c>
      <c r="BK20" s="322"/>
      <c r="BL20" s="445">
        <f t="shared" si="18"/>
        <v>2750</v>
      </c>
      <c r="BM20" s="344">
        <v>40487</v>
      </c>
      <c r="BN20" s="322">
        <v>2375</v>
      </c>
      <c r="BO20" s="322">
        <v>374</v>
      </c>
      <c r="BP20" s="322"/>
      <c r="BQ20" s="445">
        <f t="shared" si="19"/>
        <v>2749</v>
      </c>
      <c r="BR20" s="344">
        <v>40220</v>
      </c>
      <c r="BS20" s="322">
        <v>2375</v>
      </c>
      <c r="BT20" s="322">
        <v>374</v>
      </c>
      <c r="BU20" s="322"/>
      <c r="BV20" s="445">
        <f t="shared" si="4"/>
        <v>2749</v>
      </c>
      <c r="BW20" s="322"/>
      <c r="BX20" s="322"/>
      <c r="BY20" s="322"/>
      <c r="BZ20" s="322"/>
      <c r="CA20" s="445">
        <f t="shared" si="20"/>
        <v>0</v>
      </c>
      <c r="CB20" s="322"/>
      <c r="CC20" s="322"/>
      <c r="CD20" s="322"/>
      <c r="CE20" s="322"/>
      <c r="CF20" s="445">
        <f t="shared" si="5"/>
        <v>0</v>
      </c>
      <c r="CG20" s="322"/>
      <c r="CH20" s="322"/>
      <c r="CI20" s="322"/>
      <c r="CJ20" s="322"/>
      <c r="CK20" s="445">
        <f t="shared" si="21"/>
        <v>0</v>
      </c>
      <c r="CL20" s="322"/>
      <c r="CM20" s="322"/>
      <c r="CN20" s="322"/>
      <c r="CO20" s="322"/>
      <c r="CP20" s="445"/>
      <c r="CQ20" s="322"/>
      <c r="CR20" s="322"/>
      <c r="CS20" s="322"/>
      <c r="CT20" s="322"/>
      <c r="CU20" s="445"/>
      <c r="CV20" s="322"/>
      <c r="CW20" s="322"/>
      <c r="CX20" s="322"/>
      <c r="CY20" s="322"/>
      <c r="CZ20" s="445"/>
      <c r="DA20" s="322"/>
      <c r="DB20" s="322"/>
      <c r="DC20" s="322"/>
      <c r="DD20" s="322"/>
      <c r="DE20" s="445"/>
      <c r="DF20" s="322"/>
      <c r="DG20" s="322"/>
      <c r="DH20" s="322"/>
      <c r="DI20" s="322"/>
      <c r="DJ20" s="445"/>
      <c r="DK20" s="322"/>
      <c r="DL20" s="322"/>
      <c r="DM20" s="322"/>
      <c r="DN20" s="322"/>
      <c r="DO20" s="447"/>
      <c r="DP20" s="338">
        <v>1</v>
      </c>
      <c r="DQ20" s="322">
        <v>47500</v>
      </c>
      <c r="DR20" s="322"/>
      <c r="DS20" s="322"/>
      <c r="DT20" s="322"/>
      <c r="DU20" s="322"/>
      <c r="DV20" s="322">
        <v>1</v>
      </c>
      <c r="DW20" s="322">
        <v>47500</v>
      </c>
      <c r="DX20" s="322"/>
      <c r="DY20" s="322"/>
      <c r="DZ20" s="322"/>
      <c r="EA20" s="322"/>
      <c r="EB20" s="322"/>
      <c r="EC20" s="322"/>
      <c r="ED20" s="322"/>
      <c r="EE20" s="322"/>
      <c r="EF20" s="385">
        <f t="shared" si="6"/>
        <v>1</v>
      </c>
      <c r="EG20" s="385">
        <f t="shared" si="6"/>
        <v>47500</v>
      </c>
      <c r="EH20" s="448">
        <v>1</v>
      </c>
      <c r="EI20" s="448">
        <v>47500</v>
      </c>
      <c r="EJ20" s="448"/>
      <c r="EK20" s="448"/>
      <c r="EL20" s="342"/>
      <c r="EM20" s="343">
        <v>1</v>
      </c>
      <c r="EN20" s="342"/>
      <c r="EO20" s="342"/>
      <c r="EP20" s="342"/>
      <c r="EQ20" s="342"/>
      <c r="ER20" s="342"/>
      <c r="ES20" s="342"/>
      <c r="ET20" s="342"/>
    </row>
    <row r="21" spans="1:150" ht="94.5">
      <c r="A21" s="438">
        <v>14</v>
      </c>
      <c r="B21" s="441" t="s">
        <v>2046</v>
      </c>
      <c r="C21" s="440" t="s">
        <v>2047</v>
      </c>
      <c r="D21" s="441" t="s">
        <v>2043</v>
      </c>
      <c r="E21" s="300">
        <v>42500</v>
      </c>
      <c r="F21" s="300">
        <v>5000</v>
      </c>
      <c r="G21" s="393">
        <f t="shared" si="7"/>
        <v>47500</v>
      </c>
      <c r="H21" s="318">
        <f t="shared" si="0"/>
        <v>374.0625</v>
      </c>
      <c r="I21" s="322">
        <v>20</v>
      </c>
      <c r="J21" s="318">
        <f t="shared" si="1"/>
        <v>2749.0625</v>
      </c>
      <c r="K21" s="300" t="s">
        <v>2048</v>
      </c>
      <c r="L21" s="436">
        <f t="shared" si="2"/>
        <v>4862.8125</v>
      </c>
      <c r="M21" s="394">
        <v>13</v>
      </c>
      <c r="N21" s="318">
        <f>SUM(M21*J21)</f>
        <v>35737.8125</v>
      </c>
      <c r="O21" s="322">
        <f t="shared" si="8"/>
        <v>30245</v>
      </c>
      <c r="P21" s="322">
        <f t="shared" si="9"/>
        <v>26125</v>
      </c>
      <c r="Q21" s="322">
        <f t="shared" si="9"/>
        <v>4120</v>
      </c>
      <c r="R21" s="322">
        <f t="shared" si="9"/>
        <v>0</v>
      </c>
      <c r="S21" s="444" t="s">
        <v>2045</v>
      </c>
      <c r="T21" s="344" t="s">
        <v>1934</v>
      </c>
      <c r="U21" s="322">
        <v>2375</v>
      </c>
      <c r="V21" s="322">
        <v>374</v>
      </c>
      <c r="W21" s="322"/>
      <c r="X21" s="336">
        <f t="shared" si="10"/>
        <v>2749</v>
      </c>
      <c r="Y21" s="344" t="s">
        <v>1934</v>
      </c>
      <c r="Z21" s="322">
        <v>2375</v>
      </c>
      <c r="AA21" s="322">
        <v>374</v>
      </c>
      <c r="AB21" s="322"/>
      <c r="AC21" s="336">
        <f t="shared" si="11"/>
        <v>2749</v>
      </c>
      <c r="AD21" s="344" t="s">
        <v>1935</v>
      </c>
      <c r="AE21" s="322">
        <v>2375</v>
      </c>
      <c r="AF21" s="322">
        <v>374</v>
      </c>
      <c r="AG21" s="322"/>
      <c r="AH21" s="336">
        <f t="shared" si="12"/>
        <v>2749</v>
      </c>
      <c r="AI21" s="344" t="s">
        <v>1935</v>
      </c>
      <c r="AJ21" s="322">
        <v>2375</v>
      </c>
      <c r="AK21" s="322">
        <v>374</v>
      </c>
      <c r="AL21" s="322"/>
      <c r="AM21" s="336">
        <f t="shared" si="13"/>
        <v>2749</v>
      </c>
      <c r="AN21" s="322" t="s">
        <v>1936</v>
      </c>
      <c r="AO21" s="322">
        <v>2375</v>
      </c>
      <c r="AP21" s="322">
        <v>375</v>
      </c>
      <c r="AQ21" s="322"/>
      <c r="AR21" s="445">
        <f t="shared" si="14"/>
        <v>2750</v>
      </c>
      <c r="AS21" s="344">
        <v>39908</v>
      </c>
      <c r="AT21" s="322">
        <v>2375</v>
      </c>
      <c r="AU21" s="322">
        <v>375</v>
      </c>
      <c r="AV21" s="322"/>
      <c r="AW21" s="445">
        <f t="shared" si="15"/>
        <v>2750</v>
      </c>
      <c r="AX21" s="344">
        <v>40002</v>
      </c>
      <c r="AY21" s="322">
        <v>2375</v>
      </c>
      <c r="AZ21" s="322">
        <v>374</v>
      </c>
      <c r="BA21" s="322"/>
      <c r="BB21" s="445">
        <f t="shared" si="16"/>
        <v>2749</v>
      </c>
      <c r="BC21" s="322" t="s">
        <v>1975</v>
      </c>
      <c r="BD21" s="322">
        <v>2375</v>
      </c>
      <c r="BE21" s="322">
        <v>375</v>
      </c>
      <c r="BF21" s="322"/>
      <c r="BG21" s="445">
        <f t="shared" si="17"/>
        <v>2750</v>
      </c>
      <c r="BH21" s="344">
        <v>40487</v>
      </c>
      <c r="BI21" s="322">
        <v>2375</v>
      </c>
      <c r="BJ21" s="322">
        <v>375</v>
      </c>
      <c r="BK21" s="322"/>
      <c r="BL21" s="445">
        <f t="shared" si="18"/>
        <v>2750</v>
      </c>
      <c r="BM21" s="344">
        <v>40220</v>
      </c>
      <c r="BN21" s="322">
        <v>2375</v>
      </c>
      <c r="BO21" s="322">
        <v>375</v>
      </c>
      <c r="BP21" s="322"/>
      <c r="BQ21" s="445">
        <f t="shared" si="19"/>
        <v>2750</v>
      </c>
      <c r="BR21" s="344">
        <v>40220</v>
      </c>
      <c r="BS21" s="322">
        <v>2375</v>
      </c>
      <c r="BT21" s="322">
        <v>375</v>
      </c>
      <c r="BU21" s="322"/>
      <c r="BV21" s="445">
        <f>SUM(BS21:BU21)</f>
        <v>2750</v>
      </c>
      <c r="BW21" s="322"/>
      <c r="BX21" s="322"/>
      <c r="BY21" s="322"/>
      <c r="BZ21" s="322"/>
      <c r="CA21" s="445">
        <f>SUM(BX21:BZ21)</f>
        <v>0</v>
      </c>
      <c r="CB21" s="322"/>
      <c r="CC21" s="322"/>
      <c r="CD21" s="322"/>
      <c r="CE21" s="322"/>
      <c r="CF21" s="445">
        <f>SUM(CC21:CE21)</f>
        <v>0</v>
      </c>
      <c r="CG21" s="322"/>
      <c r="CH21" s="322"/>
      <c r="CI21" s="322"/>
      <c r="CJ21" s="322"/>
      <c r="CK21" s="445">
        <f t="shared" si="21"/>
        <v>0</v>
      </c>
      <c r="CL21" s="322"/>
      <c r="CM21" s="322"/>
      <c r="CN21" s="322"/>
      <c r="CO21" s="322"/>
      <c r="CP21" s="445">
        <f>SUM(CM21:CO21)</f>
        <v>0</v>
      </c>
      <c r="CQ21" s="322"/>
      <c r="CR21" s="322"/>
      <c r="CS21" s="322"/>
      <c r="CT21" s="322"/>
      <c r="CU21" s="445">
        <f>SUM(CR21:CT21)</f>
        <v>0</v>
      </c>
      <c r="CV21" s="322"/>
      <c r="CW21" s="322"/>
      <c r="CX21" s="322"/>
      <c r="CY21" s="322"/>
      <c r="CZ21" s="445">
        <f>SUM(CW21:CY21)</f>
        <v>0</v>
      </c>
      <c r="DA21" s="322"/>
      <c r="DB21" s="322"/>
      <c r="DC21" s="322"/>
      <c r="DD21" s="322"/>
      <c r="DE21" s="445">
        <f>SUM(DB21:DD21)</f>
        <v>0</v>
      </c>
      <c r="DF21" s="322"/>
      <c r="DG21" s="322"/>
      <c r="DH21" s="322"/>
      <c r="DI21" s="322"/>
      <c r="DJ21" s="445">
        <f>SUM(DG21:DI21)</f>
        <v>0</v>
      </c>
      <c r="DK21" s="322"/>
      <c r="DL21" s="322"/>
      <c r="DM21" s="322"/>
      <c r="DN21" s="322"/>
      <c r="DO21" s="447">
        <f>SUM(DL21:DN21)</f>
        <v>0</v>
      </c>
      <c r="DP21" s="338">
        <v>1</v>
      </c>
      <c r="DQ21" s="322">
        <v>47500</v>
      </c>
      <c r="DR21" s="322"/>
      <c r="DS21" s="322"/>
      <c r="DT21" s="322"/>
      <c r="DU21" s="322"/>
      <c r="DV21" s="322">
        <v>1</v>
      </c>
      <c r="DW21" s="322">
        <v>47500</v>
      </c>
      <c r="DX21" s="322"/>
      <c r="DY21" s="322"/>
      <c r="DZ21" s="322"/>
      <c r="EA21" s="322"/>
      <c r="EB21" s="322"/>
      <c r="EC21" s="322"/>
      <c r="ED21" s="322"/>
      <c r="EE21" s="322"/>
      <c r="EF21" s="385">
        <f t="shared" si="6"/>
        <v>1</v>
      </c>
      <c r="EG21" s="385">
        <f t="shared" si="6"/>
        <v>47500</v>
      </c>
      <c r="EH21" s="448">
        <v>1</v>
      </c>
      <c r="EI21" s="448">
        <v>47500</v>
      </c>
      <c r="EJ21" s="448"/>
      <c r="EK21" s="448"/>
      <c r="EL21" s="300"/>
      <c r="EM21" s="367">
        <v>1</v>
      </c>
      <c r="EN21" s="300"/>
      <c r="EO21" s="300"/>
      <c r="EP21" s="300"/>
      <c r="EQ21" s="300"/>
      <c r="ER21" s="300"/>
      <c r="ES21" s="300"/>
      <c r="ET21" s="300"/>
    </row>
    <row r="22" spans="1:150">
      <c r="A22" s="378"/>
      <c r="B22" s="315" t="s">
        <v>1891</v>
      </c>
      <c r="C22" s="315"/>
      <c r="D22" s="379"/>
      <c r="E22" s="349">
        <f>SUM(E8:E21)</f>
        <v>437750</v>
      </c>
      <c r="F22" s="349">
        <f>SUM(F8:F21)</f>
        <v>30000</v>
      </c>
      <c r="G22" s="349">
        <f>SUM(G8:G21)</f>
        <v>467750</v>
      </c>
      <c r="H22" s="318">
        <f t="shared" si="0"/>
        <v>3683.53125</v>
      </c>
      <c r="I22" s="349">
        <f t="shared" ref="I22:AN22" si="22">SUM(I8:I21)</f>
        <v>280</v>
      </c>
      <c r="J22" s="349">
        <f t="shared" si="22"/>
        <v>27071.03125</v>
      </c>
      <c r="K22" s="349">
        <f t="shared" si="22"/>
        <v>0</v>
      </c>
      <c r="L22" s="346">
        <f t="shared" si="22"/>
        <v>51661.96875</v>
      </c>
      <c r="M22" s="400">
        <f t="shared" si="22"/>
        <v>198</v>
      </c>
      <c r="N22" s="349">
        <f t="shared" si="22"/>
        <v>379674.46875</v>
      </c>
      <c r="O22" s="349">
        <f t="shared" si="22"/>
        <v>266691</v>
      </c>
      <c r="P22" s="349">
        <f t="shared" si="22"/>
        <v>230369</v>
      </c>
      <c r="Q22" s="349">
        <f t="shared" si="22"/>
        <v>36322</v>
      </c>
      <c r="R22" s="349">
        <f t="shared" si="22"/>
        <v>0</v>
      </c>
      <c r="S22" s="349">
        <f t="shared" si="22"/>
        <v>0</v>
      </c>
      <c r="T22" s="349">
        <f t="shared" si="22"/>
        <v>0</v>
      </c>
      <c r="U22" s="349">
        <f t="shared" si="22"/>
        <v>21488</v>
      </c>
      <c r="V22" s="349">
        <f t="shared" si="22"/>
        <v>3386</v>
      </c>
      <c r="W22" s="349">
        <f t="shared" si="22"/>
        <v>0</v>
      </c>
      <c r="X22" s="349">
        <f t="shared" si="22"/>
        <v>24874</v>
      </c>
      <c r="Y22" s="349">
        <f t="shared" si="22"/>
        <v>0</v>
      </c>
      <c r="Z22" s="349">
        <f t="shared" si="22"/>
        <v>21488</v>
      </c>
      <c r="AA22" s="349">
        <f t="shared" si="22"/>
        <v>3388</v>
      </c>
      <c r="AB22" s="349">
        <f t="shared" si="22"/>
        <v>0</v>
      </c>
      <c r="AC22" s="349">
        <f t="shared" si="22"/>
        <v>24876</v>
      </c>
      <c r="AD22" s="349">
        <f t="shared" si="22"/>
        <v>0</v>
      </c>
      <c r="AE22" s="349">
        <f t="shared" si="22"/>
        <v>21488</v>
      </c>
      <c r="AF22" s="349">
        <f t="shared" si="22"/>
        <v>3388</v>
      </c>
      <c r="AG22" s="349">
        <f t="shared" si="22"/>
        <v>0</v>
      </c>
      <c r="AH22" s="349">
        <f t="shared" si="22"/>
        <v>24876</v>
      </c>
      <c r="AI22" s="349">
        <f t="shared" si="22"/>
        <v>39908</v>
      </c>
      <c r="AJ22" s="349">
        <f t="shared" si="22"/>
        <v>21488</v>
      </c>
      <c r="AK22" s="349">
        <f t="shared" si="22"/>
        <v>3388</v>
      </c>
      <c r="AL22" s="349">
        <f t="shared" si="22"/>
        <v>0</v>
      </c>
      <c r="AM22" s="349">
        <f t="shared" si="22"/>
        <v>24876</v>
      </c>
      <c r="AN22" s="349">
        <f t="shared" si="22"/>
        <v>79816</v>
      </c>
      <c r="AO22" s="349">
        <f t="shared" ref="AO22:BT22" si="23">SUM(AO8:AO21)</f>
        <v>21488</v>
      </c>
      <c r="AP22" s="349">
        <f t="shared" si="23"/>
        <v>3389</v>
      </c>
      <c r="AQ22" s="349">
        <f t="shared" si="23"/>
        <v>0</v>
      </c>
      <c r="AR22" s="349">
        <f t="shared" si="23"/>
        <v>24877</v>
      </c>
      <c r="AS22" s="349">
        <f t="shared" si="23"/>
        <v>279544</v>
      </c>
      <c r="AT22" s="349">
        <f t="shared" si="23"/>
        <v>21489</v>
      </c>
      <c r="AU22" s="349">
        <f t="shared" si="23"/>
        <v>3388</v>
      </c>
      <c r="AV22" s="349">
        <f t="shared" si="23"/>
        <v>0</v>
      </c>
      <c r="AW22" s="349">
        <f t="shared" si="23"/>
        <v>24877</v>
      </c>
      <c r="AX22" s="349">
        <f t="shared" si="23"/>
        <v>359548</v>
      </c>
      <c r="AY22" s="349">
        <f t="shared" si="23"/>
        <v>19588</v>
      </c>
      <c r="AZ22" s="349">
        <f t="shared" si="23"/>
        <v>3088</v>
      </c>
      <c r="BA22" s="349">
        <f t="shared" si="23"/>
        <v>0</v>
      </c>
      <c r="BB22" s="349">
        <f t="shared" si="23"/>
        <v>22676</v>
      </c>
      <c r="BC22" s="349">
        <f t="shared" si="23"/>
        <v>280857</v>
      </c>
      <c r="BD22" s="349">
        <f t="shared" si="23"/>
        <v>18788</v>
      </c>
      <c r="BE22" s="349">
        <f t="shared" si="23"/>
        <v>2962</v>
      </c>
      <c r="BF22" s="349">
        <f t="shared" si="23"/>
        <v>0</v>
      </c>
      <c r="BG22" s="349">
        <f t="shared" si="23"/>
        <v>21750</v>
      </c>
      <c r="BH22" s="349">
        <f t="shared" si="23"/>
        <v>323012</v>
      </c>
      <c r="BI22" s="349">
        <f t="shared" si="23"/>
        <v>18313</v>
      </c>
      <c r="BJ22" s="349">
        <f t="shared" si="23"/>
        <v>2888</v>
      </c>
      <c r="BK22" s="349">
        <f t="shared" si="23"/>
        <v>0</v>
      </c>
      <c r="BL22" s="349">
        <f t="shared" si="23"/>
        <v>21201</v>
      </c>
      <c r="BM22" s="349">
        <f t="shared" si="23"/>
        <v>323530</v>
      </c>
      <c r="BN22" s="349">
        <f t="shared" si="23"/>
        <v>15463</v>
      </c>
      <c r="BO22" s="349">
        <f t="shared" si="23"/>
        <v>2438</v>
      </c>
      <c r="BP22" s="349">
        <f t="shared" si="23"/>
        <v>0</v>
      </c>
      <c r="BQ22" s="349">
        <f t="shared" si="23"/>
        <v>17901</v>
      </c>
      <c r="BR22" s="349">
        <f t="shared" si="23"/>
        <v>363516</v>
      </c>
      <c r="BS22" s="349">
        <f t="shared" si="23"/>
        <v>14513</v>
      </c>
      <c r="BT22" s="349">
        <f t="shared" si="23"/>
        <v>2288</v>
      </c>
      <c r="BU22" s="349">
        <f t="shared" ref="BU22:CZ22" si="24">SUM(BU8:BU21)</f>
        <v>0</v>
      </c>
      <c r="BV22" s="349">
        <f t="shared" si="24"/>
        <v>16801</v>
      </c>
      <c r="BW22" s="349">
        <f t="shared" si="24"/>
        <v>121194</v>
      </c>
      <c r="BX22" s="349">
        <f t="shared" si="24"/>
        <v>3925</v>
      </c>
      <c r="BY22" s="349">
        <f t="shared" si="24"/>
        <v>619</v>
      </c>
      <c r="BZ22" s="349">
        <f t="shared" si="24"/>
        <v>0</v>
      </c>
      <c r="CA22" s="349">
        <f t="shared" si="24"/>
        <v>4544</v>
      </c>
      <c r="CB22" s="349">
        <f t="shared" si="24"/>
        <v>160880</v>
      </c>
      <c r="CC22" s="349">
        <f t="shared" si="24"/>
        <v>5550</v>
      </c>
      <c r="CD22" s="349">
        <f t="shared" si="24"/>
        <v>876</v>
      </c>
      <c r="CE22" s="349">
        <f t="shared" si="24"/>
        <v>0</v>
      </c>
      <c r="CF22" s="349">
        <f t="shared" si="24"/>
        <v>6426</v>
      </c>
      <c r="CG22" s="349">
        <f t="shared" si="24"/>
        <v>160880</v>
      </c>
      <c r="CH22" s="349">
        <f t="shared" si="24"/>
        <v>5300</v>
      </c>
      <c r="CI22" s="349">
        <f t="shared" si="24"/>
        <v>836</v>
      </c>
      <c r="CJ22" s="349">
        <f t="shared" si="24"/>
        <v>0</v>
      </c>
      <c r="CK22" s="349">
        <f t="shared" si="24"/>
        <v>6136</v>
      </c>
      <c r="CL22" s="349">
        <f t="shared" si="24"/>
        <v>0</v>
      </c>
      <c r="CM22" s="349">
        <f t="shared" si="24"/>
        <v>0</v>
      </c>
      <c r="CN22" s="349">
        <f t="shared" si="24"/>
        <v>0</v>
      </c>
      <c r="CO22" s="349">
        <f t="shared" si="24"/>
        <v>0</v>
      </c>
      <c r="CP22" s="349">
        <f t="shared" si="24"/>
        <v>0</v>
      </c>
      <c r="CQ22" s="349">
        <f t="shared" si="24"/>
        <v>0</v>
      </c>
      <c r="CR22" s="349">
        <f t="shared" si="24"/>
        <v>0</v>
      </c>
      <c r="CS22" s="349">
        <f t="shared" si="24"/>
        <v>0</v>
      </c>
      <c r="CT22" s="349">
        <f t="shared" si="24"/>
        <v>0</v>
      </c>
      <c r="CU22" s="349">
        <f t="shared" si="24"/>
        <v>0</v>
      </c>
      <c r="CV22" s="349">
        <f t="shared" si="24"/>
        <v>0</v>
      </c>
      <c r="CW22" s="349">
        <f t="shared" si="24"/>
        <v>0</v>
      </c>
      <c r="CX22" s="349">
        <f t="shared" si="24"/>
        <v>0</v>
      </c>
      <c r="CY22" s="349">
        <f t="shared" si="24"/>
        <v>0</v>
      </c>
      <c r="CZ22" s="349">
        <f t="shared" si="24"/>
        <v>0</v>
      </c>
      <c r="DA22" s="349">
        <f t="shared" ref="DA22:EF22" si="25">SUM(DA8:DA21)</f>
        <v>0</v>
      </c>
      <c r="DB22" s="349">
        <f t="shared" si="25"/>
        <v>0</v>
      </c>
      <c r="DC22" s="349">
        <f t="shared" si="25"/>
        <v>0</v>
      </c>
      <c r="DD22" s="349">
        <f t="shared" si="25"/>
        <v>0</v>
      </c>
      <c r="DE22" s="349">
        <f t="shared" si="25"/>
        <v>0</v>
      </c>
      <c r="DF22" s="349">
        <f t="shared" si="25"/>
        <v>0</v>
      </c>
      <c r="DG22" s="349">
        <f t="shared" si="25"/>
        <v>0</v>
      </c>
      <c r="DH22" s="349">
        <f t="shared" si="25"/>
        <v>0</v>
      </c>
      <c r="DI22" s="349">
        <f t="shared" si="25"/>
        <v>0</v>
      </c>
      <c r="DJ22" s="349">
        <f t="shared" si="25"/>
        <v>0</v>
      </c>
      <c r="DK22" s="349">
        <f t="shared" si="25"/>
        <v>0</v>
      </c>
      <c r="DL22" s="349">
        <f t="shared" si="25"/>
        <v>0</v>
      </c>
      <c r="DM22" s="349">
        <f t="shared" si="25"/>
        <v>0</v>
      </c>
      <c r="DN22" s="349">
        <f t="shared" si="25"/>
        <v>0</v>
      </c>
      <c r="DO22" s="369">
        <f t="shared" si="25"/>
        <v>0</v>
      </c>
      <c r="DP22" s="452">
        <f t="shared" si="25"/>
        <v>14</v>
      </c>
      <c r="DQ22" s="349">
        <f t="shared" si="25"/>
        <v>467750</v>
      </c>
      <c r="DR22" s="349">
        <f t="shared" si="25"/>
        <v>0</v>
      </c>
      <c r="DS22" s="349">
        <f t="shared" si="25"/>
        <v>0</v>
      </c>
      <c r="DT22" s="349">
        <f t="shared" si="25"/>
        <v>0</v>
      </c>
      <c r="DU22" s="349">
        <f t="shared" si="25"/>
        <v>0</v>
      </c>
      <c r="DV22" s="349">
        <f t="shared" si="25"/>
        <v>12</v>
      </c>
      <c r="DW22" s="349">
        <f t="shared" si="25"/>
        <v>429750</v>
      </c>
      <c r="DX22" s="349">
        <f t="shared" si="25"/>
        <v>0</v>
      </c>
      <c r="DY22" s="349">
        <f t="shared" si="25"/>
        <v>0</v>
      </c>
      <c r="DZ22" s="349">
        <f t="shared" si="25"/>
        <v>0</v>
      </c>
      <c r="EA22" s="349">
        <f t="shared" si="25"/>
        <v>0</v>
      </c>
      <c r="EB22" s="349">
        <f t="shared" si="25"/>
        <v>2</v>
      </c>
      <c r="EC22" s="349">
        <f t="shared" si="25"/>
        <v>38000</v>
      </c>
      <c r="ED22" s="349">
        <f t="shared" si="25"/>
        <v>0</v>
      </c>
      <c r="EE22" s="349">
        <f t="shared" si="25"/>
        <v>0</v>
      </c>
      <c r="EF22" s="349">
        <f t="shared" si="25"/>
        <v>14</v>
      </c>
      <c r="EG22" s="349">
        <f t="shared" ref="EG22:EK22" si="26">SUM(EG8:EG21)</f>
        <v>467750</v>
      </c>
      <c r="EH22" s="349">
        <f t="shared" si="26"/>
        <v>14</v>
      </c>
      <c r="EI22" s="349">
        <f t="shared" si="26"/>
        <v>467750</v>
      </c>
      <c r="EJ22" s="349">
        <f t="shared" si="26"/>
        <v>0</v>
      </c>
      <c r="EK22" s="349">
        <f t="shared" si="26"/>
        <v>0</v>
      </c>
      <c r="EL22" s="423"/>
      <c r="EM22" s="392"/>
      <c r="EN22" s="423"/>
      <c r="EO22" s="423"/>
      <c r="EP22" s="423"/>
      <c r="EQ22" s="423"/>
      <c r="ER22" s="423"/>
      <c r="ES22" s="423"/>
      <c r="ET22" s="423"/>
    </row>
    <row r="25" spans="1:150">
      <c r="E25">
        <f>E22/85*100</f>
        <v>515000</v>
      </c>
    </row>
    <row r="26" spans="1:150">
      <c r="E26">
        <f>E25*0.85</f>
        <v>437750</v>
      </c>
    </row>
    <row r="27" spans="1:150">
      <c r="E27">
        <f>E25*0.1</f>
        <v>51500</v>
      </c>
    </row>
    <row r="28" spans="1:150">
      <c r="E28">
        <f>E26+E27</f>
        <v>489250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23"/>
  <sheetViews>
    <sheetView topLeftCell="A16" workbookViewId="0">
      <selection activeCell="G22" sqref="G22"/>
    </sheetView>
  </sheetViews>
  <sheetFormatPr defaultRowHeight="15"/>
  <cols>
    <col min="19" max="19" width="12.42578125" customWidth="1"/>
  </cols>
  <sheetData>
    <row r="1" spans="1:150" ht="18.75">
      <c r="A1" s="617" t="s">
        <v>1854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409"/>
      <c r="M1" s="408"/>
      <c r="N1" s="410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  <c r="CC1" s="411"/>
      <c r="CD1" s="411"/>
      <c r="CE1" s="411"/>
      <c r="CF1" s="411"/>
      <c r="CG1" s="411"/>
      <c r="CH1" s="411"/>
      <c r="CI1" s="411"/>
      <c r="CJ1" s="411"/>
      <c r="CK1" s="411"/>
      <c r="CL1" s="411"/>
      <c r="CM1" s="411"/>
      <c r="CN1" s="411"/>
      <c r="CO1" s="411"/>
      <c r="CP1" s="411"/>
      <c r="CQ1" s="411"/>
      <c r="CR1" s="411"/>
      <c r="CS1" s="411"/>
      <c r="CT1" s="411"/>
      <c r="CU1" s="411"/>
      <c r="CV1" s="411"/>
      <c r="CW1" s="411"/>
      <c r="CX1" s="411"/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  <c r="DL1" s="411"/>
      <c r="DM1" s="411"/>
      <c r="DN1" s="411"/>
      <c r="DO1" s="411"/>
      <c r="DP1" s="620" t="s">
        <v>1855</v>
      </c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412"/>
      <c r="EF1" s="412"/>
      <c r="EG1" s="412"/>
      <c r="EH1" s="412"/>
      <c r="EI1" s="412"/>
      <c r="EJ1" s="412"/>
      <c r="EK1" s="412"/>
      <c r="EL1" s="412"/>
      <c r="EM1" s="413"/>
      <c r="EN1" s="412"/>
      <c r="EO1" s="412"/>
      <c r="EP1" s="412"/>
      <c r="EQ1" s="412"/>
      <c r="ER1" s="412"/>
      <c r="ES1" s="412"/>
      <c r="ET1" s="412"/>
    </row>
    <row r="2" spans="1:150" ht="19.5" thickBot="1">
      <c r="A2" s="618" t="s">
        <v>1983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409"/>
      <c r="M2" s="409"/>
      <c r="N2" s="414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15"/>
      <c r="AE2" s="409"/>
      <c r="AF2" s="409"/>
      <c r="AG2" s="409"/>
      <c r="AH2" s="409"/>
      <c r="AI2" s="409"/>
      <c r="AJ2" s="409"/>
      <c r="AK2" s="409"/>
      <c r="AL2" s="409"/>
      <c r="AM2" s="409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416"/>
      <c r="BO2" s="416"/>
      <c r="BP2" s="416"/>
      <c r="BQ2" s="416"/>
      <c r="BR2" s="416"/>
      <c r="BS2" s="416"/>
      <c r="BT2" s="416"/>
      <c r="BU2" s="416"/>
      <c r="BV2" s="416"/>
      <c r="BW2" s="416"/>
      <c r="BX2" s="416"/>
      <c r="BY2" s="416"/>
      <c r="BZ2" s="416"/>
      <c r="CA2" s="416"/>
      <c r="CB2" s="416"/>
      <c r="CC2" s="416"/>
      <c r="CD2" s="416"/>
      <c r="CE2" s="416"/>
      <c r="CF2" s="416"/>
      <c r="CG2" s="416"/>
      <c r="CH2" s="416"/>
      <c r="CI2" s="416"/>
      <c r="CJ2" s="416"/>
      <c r="CK2" s="416"/>
      <c r="CL2" s="416"/>
      <c r="CM2" s="416"/>
      <c r="CN2" s="416"/>
      <c r="CO2" s="416"/>
      <c r="CP2" s="416"/>
      <c r="CQ2" s="416"/>
      <c r="CR2" s="416"/>
      <c r="CS2" s="416"/>
      <c r="CT2" s="416"/>
      <c r="CU2" s="416"/>
      <c r="CV2" s="416"/>
      <c r="CW2" s="416"/>
      <c r="CX2" s="416"/>
      <c r="CY2" s="416"/>
      <c r="CZ2" s="416"/>
      <c r="DA2" s="416"/>
      <c r="DB2" s="416"/>
      <c r="DC2" s="416"/>
      <c r="DD2" s="416"/>
      <c r="DE2" s="416"/>
      <c r="DF2" s="416"/>
      <c r="DG2" s="416"/>
      <c r="DH2" s="416"/>
      <c r="DI2" s="416"/>
      <c r="DJ2" s="416"/>
      <c r="DK2" s="416"/>
      <c r="DL2" s="416"/>
      <c r="DM2" s="416"/>
      <c r="DN2" s="416"/>
      <c r="DO2" s="416"/>
      <c r="DP2" s="420"/>
      <c r="DQ2" s="419"/>
      <c r="DR2" s="419"/>
      <c r="DS2" s="419"/>
      <c r="DT2" s="453" t="s">
        <v>1900</v>
      </c>
      <c r="DU2" s="453"/>
      <c r="DV2" s="419"/>
      <c r="DW2" s="419"/>
      <c r="DX2" s="419"/>
      <c r="DY2" s="419"/>
      <c r="DZ2" s="419"/>
      <c r="EA2" s="419"/>
      <c r="EB2" s="419"/>
      <c r="EC2" s="419"/>
      <c r="ED2" s="419"/>
      <c r="EE2" s="419"/>
      <c r="EF2" s="419"/>
      <c r="EG2" s="419"/>
      <c r="EH2" s="419"/>
      <c r="EI2" s="419"/>
      <c r="EJ2" s="419"/>
      <c r="EK2" s="419"/>
      <c r="EL2" s="419"/>
      <c r="EM2" s="420"/>
      <c r="EN2" s="419"/>
      <c r="EO2" s="419"/>
      <c r="EP2" s="419"/>
      <c r="EQ2" s="419"/>
      <c r="ER2" s="419"/>
      <c r="ES2" s="419"/>
      <c r="ET2" s="419"/>
    </row>
    <row r="3" spans="1:150" ht="15.75">
      <c r="A3" s="604" t="s">
        <v>1857</v>
      </c>
      <c r="B3" s="583" t="s">
        <v>1901</v>
      </c>
      <c r="C3" s="583" t="s">
        <v>1858</v>
      </c>
      <c r="D3" s="583" t="s">
        <v>1859</v>
      </c>
      <c r="E3" s="583" t="s">
        <v>2049</v>
      </c>
      <c r="F3" s="583" t="s">
        <v>1963</v>
      </c>
      <c r="G3" s="583" t="s">
        <v>1964</v>
      </c>
      <c r="H3" s="583" t="s">
        <v>1861</v>
      </c>
      <c r="I3" s="559" t="s">
        <v>1940</v>
      </c>
      <c r="J3" s="583" t="s">
        <v>1862</v>
      </c>
      <c r="K3" s="583" t="s">
        <v>2050</v>
      </c>
      <c r="L3" s="583" t="s">
        <v>2051</v>
      </c>
      <c r="M3" s="559" t="s">
        <v>1865</v>
      </c>
      <c r="N3" s="619" t="s">
        <v>2052</v>
      </c>
      <c r="O3" s="615" t="s">
        <v>1867</v>
      </c>
      <c r="P3" s="615"/>
      <c r="Q3" s="615"/>
      <c r="R3" s="416"/>
      <c r="S3" s="616" t="s">
        <v>1869</v>
      </c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6"/>
      <c r="AL3" s="616"/>
      <c r="AM3" s="616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BO3" s="379"/>
      <c r="BP3" s="379"/>
      <c r="BQ3" s="379"/>
      <c r="BR3" s="379"/>
      <c r="BS3" s="379"/>
      <c r="BT3" s="379"/>
      <c r="BU3" s="379"/>
      <c r="BV3" s="379"/>
      <c r="BW3" s="379"/>
      <c r="BX3" s="379"/>
      <c r="BY3" s="379"/>
      <c r="BZ3" s="379"/>
      <c r="CA3" s="379"/>
      <c r="CB3" s="379"/>
      <c r="CC3" s="379"/>
      <c r="CD3" s="379"/>
      <c r="CE3" s="379"/>
      <c r="CF3" s="379"/>
      <c r="CG3" s="379"/>
      <c r="CH3" s="379"/>
      <c r="CI3" s="379"/>
      <c r="CJ3" s="379"/>
      <c r="CK3" s="379"/>
      <c r="CL3" s="379"/>
      <c r="CM3" s="379"/>
      <c r="CN3" s="379"/>
      <c r="CO3" s="379"/>
      <c r="CP3" s="379"/>
      <c r="CQ3" s="379"/>
      <c r="CR3" s="379"/>
      <c r="CS3" s="379"/>
      <c r="CT3" s="379"/>
      <c r="CU3" s="379"/>
      <c r="CV3" s="379"/>
      <c r="CW3" s="379"/>
      <c r="CX3" s="379"/>
      <c r="CY3" s="379"/>
      <c r="CZ3" s="379"/>
      <c r="DA3" s="379"/>
      <c r="DB3" s="379"/>
      <c r="DC3" s="379"/>
      <c r="DD3" s="379"/>
      <c r="DE3" s="379"/>
      <c r="DF3" s="379"/>
      <c r="DG3" s="379"/>
      <c r="DH3" s="379"/>
      <c r="DI3" s="379"/>
      <c r="DJ3" s="379"/>
      <c r="DK3" s="379"/>
      <c r="DL3" s="379"/>
      <c r="DM3" s="379"/>
      <c r="DN3" s="379"/>
      <c r="DO3" s="421"/>
      <c r="DP3" s="422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423"/>
      <c r="EM3" s="392"/>
      <c r="EN3" s="423"/>
      <c r="EO3" s="423"/>
      <c r="EP3" s="423"/>
      <c r="EQ3" s="423"/>
      <c r="ER3" s="423"/>
      <c r="ES3" s="423"/>
      <c r="ET3" s="423"/>
    </row>
    <row r="4" spans="1:150" ht="26.25" thickBot="1">
      <c r="A4" s="556"/>
      <c r="B4" s="558"/>
      <c r="C4" s="583"/>
      <c r="D4" s="558"/>
      <c r="E4" s="558"/>
      <c r="F4" s="583"/>
      <c r="G4" s="583"/>
      <c r="H4" s="558"/>
      <c r="I4" s="560"/>
      <c r="J4" s="583"/>
      <c r="K4" s="558"/>
      <c r="L4" s="583"/>
      <c r="M4" s="560"/>
      <c r="N4" s="619"/>
      <c r="O4" s="615"/>
      <c r="P4" s="615"/>
      <c r="Q4" s="615"/>
      <c r="R4" s="265"/>
      <c r="S4" s="583" t="s">
        <v>1870</v>
      </c>
      <c r="T4" s="583"/>
      <c r="U4" s="583"/>
      <c r="V4" s="583"/>
      <c r="W4" s="583"/>
      <c r="X4" s="583"/>
      <c r="Y4" s="583" t="s">
        <v>1871</v>
      </c>
      <c r="Z4" s="583"/>
      <c r="AA4" s="583"/>
      <c r="AB4" s="583"/>
      <c r="AC4" s="583"/>
      <c r="AD4" s="583" t="s">
        <v>1872</v>
      </c>
      <c r="AE4" s="583"/>
      <c r="AF4" s="583"/>
      <c r="AG4" s="583"/>
      <c r="AH4" s="583"/>
      <c r="AI4" s="583" t="s">
        <v>1873</v>
      </c>
      <c r="AJ4" s="583"/>
      <c r="AK4" s="583"/>
      <c r="AL4" s="583"/>
      <c r="AM4" s="583"/>
      <c r="AN4" s="583" t="s">
        <v>1874</v>
      </c>
      <c r="AO4" s="583"/>
      <c r="AP4" s="583"/>
      <c r="AQ4" s="583"/>
      <c r="AR4" s="583"/>
      <c r="AS4" s="583" t="s">
        <v>1875</v>
      </c>
      <c r="AT4" s="583"/>
      <c r="AU4" s="583"/>
      <c r="AV4" s="583"/>
      <c r="AW4" s="583"/>
      <c r="AX4" s="583" t="s">
        <v>1876</v>
      </c>
      <c r="AY4" s="583"/>
      <c r="AZ4" s="583"/>
      <c r="BA4" s="583"/>
      <c r="BB4" s="583"/>
      <c r="BC4" s="583" t="s">
        <v>1877</v>
      </c>
      <c r="BD4" s="583"/>
      <c r="BE4" s="583"/>
      <c r="BF4" s="583"/>
      <c r="BG4" s="583"/>
      <c r="BH4" s="583" t="s">
        <v>1878</v>
      </c>
      <c r="BI4" s="583"/>
      <c r="BJ4" s="583"/>
      <c r="BK4" s="583"/>
      <c r="BL4" s="583"/>
      <c r="BM4" s="583" t="s">
        <v>1879</v>
      </c>
      <c r="BN4" s="583"/>
      <c r="BO4" s="583"/>
      <c r="BP4" s="583"/>
      <c r="BQ4" s="583"/>
      <c r="BR4" s="583" t="s">
        <v>1880</v>
      </c>
      <c r="BS4" s="583"/>
      <c r="BT4" s="583"/>
      <c r="BU4" s="583"/>
      <c r="BV4" s="583"/>
      <c r="BW4" s="583" t="s">
        <v>1881</v>
      </c>
      <c r="BX4" s="583"/>
      <c r="BY4" s="583"/>
      <c r="BZ4" s="583"/>
      <c r="CA4" s="583"/>
      <c r="CB4" s="583" t="s">
        <v>1882</v>
      </c>
      <c r="CC4" s="583"/>
      <c r="CD4" s="583"/>
      <c r="CE4" s="583"/>
      <c r="CF4" s="583"/>
      <c r="CG4" s="583" t="s">
        <v>1883</v>
      </c>
      <c r="CH4" s="583"/>
      <c r="CI4" s="583"/>
      <c r="CJ4" s="583"/>
      <c r="CK4" s="583"/>
      <c r="CL4" s="583" t="s">
        <v>1884</v>
      </c>
      <c r="CM4" s="583"/>
      <c r="CN4" s="583"/>
      <c r="CO4" s="583"/>
      <c r="CP4" s="583"/>
      <c r="CQ4" s="583" t="s">
        <v>1885</v>
      </c>
      <c r="CR4" s="583"/>
      <c r="CS4" s="583"/>
      <c r="CT4" s="583"/>
      <c r="CU4" s="583"/>
      <c r="CV4" s="583" t="s">
        <v>1886</v>
      </c>
      <c r="CW4" s="583"/>
      <c r="CX4" s="583"/>
      <c r="CY4" s="583"/>
      <c r="CZ4" s="583"/>
      <c r="DA4" s="583" t="s">
        <v>1887</v>
      </c>
      <c r="DB4" s="583"/>
      <c r="DC4" s="583"/>
      <c r="DD4" s="583"/>
      <c r="DE4" s="583"/>
      <c r="DF4" s="583" t="s">
        <v>1888</v>
      </c>
      <c r="DG4" s="583"/>
      <c r="DH4" s="583"/>
      <c r="DI4" s="583"/>
      <c r="DJ4" s="583"/>
      <c r="DK4" s="583" t="s">
        <v>1889</v>
      </c>
      <c r="DL4" s="583"/>
      <c r="DM4" s="583"/>
      <c r="DN4" s="583"/>
      <c r="DO4" s="583"/>
      <c r="DP4" s="613" t="s">
        <v>1890</v>
      </c>
      <c r="DQ4" s="613"/>
      <c r="DR4" s="613"/>
      <c r="DS4" s="613"/>
      <c r="DT4" s="613" t="s">
        <v>1909</v>
      </c>
      <c r="DU4" s="613"/>
      <c r="DV4" s="613"/>
      <c r="DW4" s="613"/>
      <c r="DX4" s="613"/>
      <c r="DY4" s="613"/>
      <c r="DZ4" s="613"/>
      <c r="EA4" s="613"/>
      <c r="EB4" s="613"/>
      <c r="EC4" s="613"/>
      <c r="ED4" s="613"/>
      <c r="EE4" s="613"/>
      <c r="EF4" s="424"/>
      <c r="EG4" s="424"/>
      <c r="EH4" s="424"/>
      <c r="EI4" s="454" t="s">
        <v>561</v>
      </c>
      <c r="EJ4" s="424"/>
      <c r="EK4" s="424" t="s">
        <v>209</v>
      </c>
      <c r="EL4" s="293"/>
      <c r="EM4" s="294" t="s">
        <v>1911</v>
      </c>
      <c r="EN4" s="295"/>
      <c r="EO4" s="295"/>
      <c r="EP4" s="295"/>
      <c r="EQ4" s="295"/>
      <c r="ER4" s="295"/>
      <c r="ES4" s="295"/>
      <c r="ET4" s="295"/>
    </row>
    <row r="5" spans="1:150" ht="26.25" thickBot="1">
      <c r="A5" s="556"/>
      <c r="B5" s="558"/>
      <c r="C5" s="583"/>
      <c r="D5" s="558"/>
      <c r="E5" s="558"/>
      <c r="F5" s="583"/>
      <c r="G5" s="583"/>
      <c r="H5" s="558"/>
      <c r="I5" s="561"/>
      <c r="J5" s="583"/>
      <c r="K5" s="558"/>
      <c r="L5" s="583"/>
      <c r="M5" s="560"/>
      <c r="N5" s="619"/>
      <c r="O5" s="264" t="s">
        <v>1891</v>
      </c>
      <c r="P5" s="265" t="s">
        <v>1892</v>
      </c>
      <c r="Q5" s="265" t="s">
        <v>1893</v>
      </c>
      <c r="R5" s="265" t="s">
        <v>1963</v>
      </c>
      <c r="S5" s="266" t="s">
        <v>1986</v>
      </c>
      <c r="T5" s="266" t="s">
        <v>1895</v>
      </c>
      <c r="U5" s="267" t="s">
        <v>1943</v>
      </c>
      <c r="V5" s="267" t="s">
        <v>1893</v>
      </c>
      <c r="W5" s="267" t="s">
        <v>1963</v>
      </c>
      <c r="X5" s="265" t="s">
        <v>1891</v>
      </c>
      <c r="Y5" s="266" t="s">
        <v>1895</v>
      </c>
      <c r="Z5" s="267" t="s">
        <v>1943</v>
      </c>
      <c r="AA5" s="267" t="s">
        <v>1893</v>
      </c>
      <c r="AB5" s="267" t="s">
        <v>1963</v>
      </c>
      <c r="AC5" s="265" t="s">
        <v>1891</v>
      </c>
      <c r="AD5" s="266" t="s">
        <v>1895</v>
      </c>
      <c r="AE5" s="267" t="s">
        <v>1987</v>
      </c>
      <c r="AF5" s="267" t="s">
        <v>1893</v>
      </c>
      <c r="AG5" s="267" t="s">
        <v>1963</v>
      </c>
      <c r="AH5" s="265" t="s">
        <v>1891</v>
      </c>
      <c r="AI5" s="266" t="s">
        <v>1895</v>
      </c>
      <c r="AJ5" s="267" t="s">
        <v>1987</v>
      </c>
      <c r="AK5" s="267" t="s">
        <v>1893</v>
      </c>
      <c r="AL5" s="267" t="s">
        <v>1963</v>
      </c>
      <c r="AM5" s="265" t="s">
        <v>1891</v>
      </c>
      <c r="AN5" s="266" t="s">
        <v>1895</v>
      </c>
      <c r="AO5" s="267" t="s">
        <v>1987</v>
      </c>
      <c r="AP5" s="267" t="s">
        <v>1893</v>
      </c>
      <c r="AQ5" s="267" t="s">
        <v>1963</v>
      </c>
      <c r="AR5" s="265" t="s">
        <v>1891</v>
      </c>
      <c r="AS5" s="266" t="s">
        <v>1895</v>
      </c>
      <c r="AT5" s="267" t="s">
        <v>1987</v>
      </c>
      <c r="AU5" s="267" t="s">
        <v>1893</v>
      </c>
      <c r="AV5" s="267" t="s">
        <v>1963</v>
      </c>
      <c r="AW5" s="265" t="s">
        <v>1891</v>
      </c>
      <c r="AX5" s="266" t="s">
        <v>1895</v>
      </c>
      <c r="AY5" s="267" t="s">
        <v>1987</v>
      </c>
      <c r="AZ5" s="267" t="s">
        <v>1893</v>
      </c>
      <c r="BA5" s="267" t="s">
        <v>1963</v>
      </c>
      <c r="BB5" s="265" t="s">
        <v>1891</v>
      </c>
      <c r="BC5" s="266" t="s">
        <v>1895</v>
      </c>
      <c r="BD5" s="267" t="s">
        <v>1987</v>
      </c>
      <c r="BE5" s="267" t="s">
        <v>1893</v>
      </c>
      <c r="BF5" s="267" t="s">
        <v>1963</v>
      </c>
      <c r="BG5" s="265" t="s">
        <v>1891</v>
      </c>
      <c r="BH5" s="266" t="s">
        <v>1895</v>
      </c>
      <c r="BI5" s="267" t="s">
        <v>1987</v>
      </c>
      <c r="BJ5" s="267" t="s">
        <v>1893</v>
      </c>
      <c r="BK5" s="267" t="s">
        <v>1963</v>
      </c>
      <c r="BL5" s="265" t="s">
        <v>1891</v>
      </c>
      <c r="BM5" s="266" t="s">
        <v>1895</v>
      </c>
      <c r="BN5" s="267" t="s">
        <v>1987</v>
      </c>
      <c r="BO5" s="267" t="s">
        <v>1893</v>
      </c>
      <c r="BP5" s="267" t="s">
        <v>1963</v>
      </c>
      <c r="BQ5" s="265" t="s">
        <v>1891</v>
      </c>
      <c r="BR5" s="266" t="s">
        <v>1895</v>
      </c>
      <c r="BS5" s="267" t="s">
        <v>1987</v>
      </c>
      <c r="BT5" s="267" t="s">
        <v>1893</v>
      </c>
      <c r="BU5" s="267" t="s">
        <v>1963</v>
      </c>
      <c r="BV5" s="265" t="s">
        <v>1891</v>
      </c>
      <c r="BW5" s="266" t="s">
        <v>1895</v>
      </c>
      <c r="BX5" s="267" t="s">
        <v>1987</v>
      </c>
      <c r="BY5" s="267" t="s">
        <v>1893</v>
      </c>
      <c r="BZ5" s="267" t="s">
        <v>1963</v>
      </c>
      <c r="CA5" s="265" t="s">
        <v>1891</v>
      </c>
      <c r="CB5" s="266" t="s">
        <v>1895</v>
      </c>
      <c r="CC5" s="267" t="s">
        <v>1987</v>
      </c>
      <c r="CD5" s="267" t="s">
        <v>1893</v>
      </c>
      <c r="CE5" s="267" t="s">
        <v>1963</v>
      </c>
      <c r="CF5" s="265" t="s">
        <v>1891</v>
      </c>
      <c r="CG5" s="266" t="s">
        <v>1895</v>
      </c>
      <c r="CH5" s="267" t="s">
        <v>1987</v>
      </c>
      <c r="CI5" s="267" t="s">
        <v>1893</v>
      </c>
      <c r="CJ5" s="267" t="s">
        <v>1963</v>
      </c>
      <c r="CK5" s="265" t="s">
        <v>1891</v>
      </c>
      <c r="CL5" s="266" t="s">
        <v>1895</v>
      </c>
      <c r="CM5" s="267" t="s">
        <v>1987</v>
      </c>
      <c r="CN5" s="267" t="s">
        <v>1893</v>
      </c>
      <c r="CO5" s="267" t="s">
        <v>1963</v>
      </c>
      <c r="CP5" s="265" t="s">
        <v>1891</v>
      </c>
      <c r="CQ5" s="266" t="s">
        <v>1895</v>
      </c>
      <c r="CR5" s="267" t="s">
        <v>1987</v>
      </c>
      <c r="CS5" s="267" t="s">
        <v>1893</v>
      </c>
      <c r="CT5" s="267" t="s">
        <v>1963</v>
      </c>
      <c r="CU5" s="265" t="s">
        <v>1891</v>
      </c>
      <c r="CV5" s="266" t="s">
        <v>1895</v>
      </c>
      <c r="CW5" s="267" t="s">
        <v>1987</v>
      </c>
      <c r="CX5" s="267" t="s">
        <v>1893</v>
      </c>
      <c r="CY5" s="267" t="s">
        <v>1963</v>
      </c>
      <c r="CZ5" s="265" t="s">
        <v>1891</v>
      </c>
      <c r="DA5" s="266" t="s">
        <v>1895</v>
      </c>
      <c r="DB5" s="267" t="s">
        <v>1987</v>
      </c>
      <c r="DC5" s="267" t="s">
        <v>1893</v>
      </c>
      <c r="DD5" s="267" t="s">
        <v>1963</v>
      </c>
      <c r="DE5" s="265" t="s">
        <v>1891</v>
      </c>
      <c r="DF5" s="266" t="s">
        <v>1895</v>
      </c>
      <c r="DG5" s="267" t="s">
        <v>1987</v>
      </c>
      <c r="DH5" s="267" t="s">
        <v>1893</v>
      </c>
      <c r="DI5" s="267" t="s">
        <v>1963</v>
      </c>
      <c r="DJ5" s="265" t="s">
        <v>1891</v>
      </c>
      <c r="DK5" s="266" t="s">
        <v>1895</v>
      </c>
      <c r="DL5" s="267" t="s">
        <v>1987</v>
      </c>
      <c r="DM5" s="267" t="s">
        <v>1893</v>
      </c>
      <c r="DN5" s="267" t="s">
        <v>1963</v>
      </c>
      <c r="DO5" s="269" t="s">
        <v>1891</v>
      </c>
      <c r="DP5" s="422" t="s">
        <v>32</v>
      </c>
      <c r="DQ5" s="427" t="s">
        <v>1897</v>
      </c>
      <c r="DR5" s="427" t="s">
        <v>48</v>
      </c>
      <c r="DS5" s="427" t="s">
        <v>1897</v>
      </c>
      <c r="DT5" s="428" t="s">
        <v>1912</v>
      </c>
      <c r="DU5" s="427" t="s">
        <v>1897</v>
      </c>
      <c r="DV5" s="428" t="s">
        <v>1913</v>
      </c>
      <c r="DW5" s="427" t="s">
        <v>1897</v>
      </c>
      <c r="DX5" s="428" t="s">
        <v>1914</v>
      </c>
      <c r="DY5" s="427" t="s">
        <v>1897</v>
      </c>
      <c r="DZ5" s="428" t="s">
        <v>1915</v>
      </c>
      <c r="EA5" s="427" t="s">
        <v>1897</v>
      </c>
      <c r="EB5" s="428" t="s">
        <v>1916</v>
      </c>
      <c r="EC5" s="427" t="s">
        <v>1897</v>
      </c>
      <c r="ED5" s="428" t="s">
        <v>1917</v>
      </c>
      <c r="EE5" s="427" t="s">
        <v>1897</v>
      </c>
      <c r="EF5" s="429" t="s">
        <v>1918</v>
      </c>
      <c r="EG5" s="429" t="s">
        <v>1918</v>
      </c>
      <c r="EH5" s="125" t="s">
        <v>1981</v>
      </c>
      <c r="EI5" s="125" t="s">
        <v>1897</v>
      </c>
      <c r="EJ5" s="125" t="s">
        <v>1982</v>
      </c>
      <c r="EK5" s="125" t="s">
        <v>1897</v>
      </c>
      <c r="EL5" s="300"/>
      <c r="EM5" s="301" t="s">
        <v>31</v>
      </c>
      <c r="EN5" s="302" t="s">
        <v>1921</v>
      </c>
      <c r="EO5" s="302" t="s">
        <v>1803</v>
      </c>
      <c r="EP5" s="302" t="s">
        <v>1921</v>
      </c>
      <c r="EQ5" s="302" t="s">
        <v>1801</v>
      </c>
      <c r="ER5" s="302" t="s">
        <v>1921</v>
      </c>
      <c r="ES5" s="302" t="s">
        <v>1922</v>
      </c>
      <c r="ET5" s="302" t="s">
        <v>1804</v>
      </c>
    </row>
    <row r="6" spans="1:150">
      <c r="A6" s="430">
        <v>1</v>
      </c>
      <c r="B6" s="431">
        <v>2</v>
      </c>
      <c r="C6" s="431"/>
      <c r="D6" s="431">
        <v>3</v>
      </c>
      <c r="E6" s="432">
        <v>4</v>
      </c>
      <c r="F6" s="432">
        <v>5</v>
      </c>
      <c r="G6" s="432">
        <v>6</v>
      </c>
      <c r="H6" s="432">
        <v>5</v>
      </c>
      <c r="I6" s="432"/>
      <c r="J6" s="432">
        <v>6</v>
      </c>
      <c r="K6" s="432">
        <v>7</v>
      </c>
      <c r="L6" s="432"/>
      <c r="M6" s="432"/>
      <c r="N6" s="433">
        <v>9</v>
      </c>
      <c r="O6" s="432">
        <v>10</v>
      </c>
      <c r="P6" s="432"/>
      <c r="Q6" s="432"/>
      <c r="R6" s="432">
        <v>11</v>
      </c>
      <c r="S6" s="432">
        <v>6</v>
      </c>
      <c r="T6" s="432">
        <v>7</v>
      </c>
      <c r="U6" s="432">
        <v>8</v>
      </c>
      <c r="V6" s="432">
        <v>9</v>
      </c>
      <c r="W6" s="432"/>
      <c r="X6" s="432">
        <v>10</v>
      </c>
      <c r="Y6" s="432">
        <v>11</v>
      </c>
      <c r="Z6" s="432">
        <v>12</v>
      </c>
      <c r="AA6" s="432">
        <v>13</v>
      </c>
      <c r="AB6" s="432"/>
      <c r="AC6" s="432">
        <v>14</v>
      </c>
      <c r="AD6" s="432">
        <v>15</v>
      </c>
      <c r="AE6" s="432">
        <v>16</v>
      </c>
      <c r="AF6" s="432">
        <v>17</v>
      </c>
      <c r="AG6" s="432"/>
      <c r="AH6" s="432">
        <v>18</v>
      </c>
      <c r="AI6" s="432">
        <v>19</v>
      </c>
      <c r="AJ6" s="432">
        <v>20</v>
      </c>
      <c r="AK6" s="432">
        <v>21</v>
      </c>
      <c r="AL6" s="432"/>
      <c r="AM6" s="432">
        <v>22</v>
      </c>
      <c r="AN6" s="432">
        <v>19</v>
      </c>
      <c r="AO6" s="432">
        <v>20</v>
      </c>
      <c r="AP6" s="432">
        <v>21</v>
      </c>
      <c r="AQ6" s="432"/>
      <c r="AR6" s="432">
        <v>22</v>
      </c>
      <c r="AS6" s="432">
        <v>19</v>
      </c>
      <c r="AT6" s="432">
        <v>20</v>
      </c>
      <c r="AU6" s="432">
        <v>21</v>
      </c>
      <c r="AV6" s="432"/>
      <c r="AW6" s="432">
        <v>22</v>
      </c>
      <c r="AX6" s="432">
        <v>19</v>
      </c>
      <c r="AY6" s="432">
        <v>20</v>
      </c>
      <c r="AZ6" s="432">
        <v>21</v>
      </c>
      <c r="BA6" s="432"/>
      <c r="BB6" s="432">
        <v>22</v>
      </c>
      <c r="BC6" s="432">
        <v>19</v>
      </c>
      <c r="BD6" s="432">
        <v>20</v>
      </c>
      <c r="BE6" s="432">
        <v>21</v>
      </c>
      <c r="BF6" s="432"/>
      <c r="BG6" s="432">
        <v>22</v>
      </c>
      <c r="BH6" s="432">
        <v>19</v>
      </c>
      <c r="BI6" s="432">
        <v>20</v>
      </c>
      <c r="BJ6" s="432">
        <v>21</v>
      </c>
      <c r="BK6" s="432"/>
      <c r="BL6" s="432">
        <v>22</v>
      </c>
      <c r="BM6" s="432">
        <v>19</v>
      </c>
      <c r="BN6" s="432">
        <v>20</v>
      </c>
      <c r="BO6" s="432">
        <v>21</v>
      </c>
      <c r="BP6" s="432"/>
      <c r="BQ6" s="432">
        <v>22</v>
      </c>
      <c r="BR6" s="432">
        <v>19</v>
      </c>
      <c r="BS6" s="432">
        <v>20</v>
      </c>
      <c r="BT6" s="432">
        <v>21</v>
      </c>
      <c r="BU6" s="432"/>
      <c r="BV6" s="432">
        <v>22</v>
      </c>
      <c r="BW6" s="432">
        <v>19</v>
      </c>
      <c r="BX6" s="432">
        <v>20</v>
      </c>
      <c r="BY6" s="432">
        <v>21</v>
      </c>
      <c r="BZ6" s="432"/>
      <c r="CA6" s="432">
        <v>22</v>
      </c>
      <c r="CB6" s="432">
        <v>19</v>
      </c>
      <c r="CC6" s="432">
        <v>20</v>
      </c>
      <c r="CD6" s="432">
        <v>21</v>
      </c>
      <c r="CE6" s="432"/>
      <c r="CF6" s="432">
        <v>22</v>
      </c>
      <c r="CG6" s="432">
        <v>19</v>
      </c>
      <c r="CH6" s="432">
        <v>20</v>
      </c>
      <c r="CI6" s="432">
        <v>21</v>
      </c>
      <c r="CJ6" s="432"/>
      <c r="CK6" s="432">
        <v>22</v>
      </c>
      <c r="CL6" s="432">
        <v>19</v>
      </c>
      <c r="CM6" s="432">
        <v>20</v>
      </c>
      <c r="CN6" s="432">
        <v>21</v>
      </c>
      <c r="CO6" s="432"/>
      <c r="CP6" s="432">
        <v>22</v>
      </c>
      <c r="CQ6" s="432">
        <v>19</v>
      </c>
      <c r="CR6" s="432">
        <v>20</v>
      </c>
      <c r="CS6" s="432">
        <v>21</v>
      </c>
      <c r="CT6" s="432"/>
      <c r="CU6" s="432">
        <v>22</v>
      </c>
      <c r="CV6" s="432">
        <v>19</v>
      </c>
      <c r="CW6" s="432">
        <v>20</v>
      </c>
      <c r="CX6" s="432">
        <v>21</v>
      </c>
      <c r="CY6" s="432"/>
      <c r="CZ6" s="432">
        <v>22</v>
      </c>
      <c r="DA6" s="432">
        <v>19</v>
      </c>
      <c r="DB6" s="432">
        <v>20</v>
      </c>
      <c r="DC6" s="432">
        <v>21</v>
      </c>
      <c r="DD6" s="432"/>
      <c r="DE6" s="432">
        <v>22</v>
      </c>
      <c r="DF6" s="432">
        <v>19</v>
      </c>
      <c r="DG6" s="432">
        <v>20</v>
      </c>
      <c r="DH6" s="432">
        <v>21</v>
      </c>
      <c r="DI6" s="432"/>
      <c r="DJ6" s="432">
        <v>22</v>
      </c>
      <c r="DK6" s="432">
        <v>19</v>
      </c>
      <c r="DL6" s="432">
        <v>20</v>
      </c>
      <c r="DM6" s="432">
        <v>21</v>
      </c>
      <c r="DN6" s="432"/>
      <c r="DO6" s="434">
        <v>22</v>
      </c>
      <c r="DP6" s="422">
        <v>8</v>
      </c>
      <c r="DQ6" s="435">
        <v>9</v>
      </c>
      <c r="DR6" s="435">
        <v>10</v>
      </c>
      <c r="DS6" s="435">
        <v>11</v>
      </c>
      <c r="DT6" s="435">
        <v>12</v>
      </c>
      <c r="DU6" s="435">
        <v>13</v>
      </c>
      <c r="DV6" s="435">
        <v>14</v>
      </c>
      <c r="DW6" s="435">
        <v>15</v>
      </c>
      <c r="DX6" s="435">
        <v>16</v>
      </c>
      <c r="DY6" s="435">
        <v>17</v>
      </c>
      <c r="DZ6" s="435">
        <v>18</v>
      </c>
      <c r="EA6" s="435">
        <v>19</v>
      </c>
      <c r="EB6" s="435">
        <v>20</v>
      </c>
      <c r="EC6" s="435">
        <v>21</v>
      </c>
      <c r="ED6" s="435">
        <v>22</v>
      </c>
      <c r="EE6" s="435">
        <v>23</v>
      </c>
      <c r="EF6" s="11"/>
      <c r="EG6" s="11"/>
      <c r="EH6" s="11"/>
      <c r="EI6" s="11"/>
      <c r="EJ6" s="11"/>
      <c r="EK6" s="11"/>
      <c r="EL6" s="423"/>
      <c r="EM6" s="392"/>
      <c r="EN6" s="423"/>
      <c r="EO6" s="423"/>
      <c r="EP6" s="423"/>
      <c r="EQ6" s="423"/>
      <c r="ER6" s="423"/>
      <c r="ES6" s="423"/>
      <c r="ET6" s="423"/>
    </row>
    <row r="7" spans="1:150" ht="56.25">
      <c r="A7" s="378"/>
      <c r="B7" s="455" t="s">
        <v>2053</v>
      </c>
      <c r="C7" s="456"/>
      <c r="D7" s="457"/>
      <c r="E7" s="380"/>
      <c r="F7" s="380"/>
      <c r="G7" s="380"/>
      <c r="H7" s="380"/>
      <c r="I7" s="458">
        <f t="shared" ref="I7:I18" si="0">SUM(J7-G7/20)</f>
        <v>0</v>
      </c>
      <c r="J7" s="318">
        <f t="shared" ref="J7:J17" si="1">SUM((G7*6*21)/(8*20*100))+(G7/20)</f>
        <v>0</v>
      </c>
      <c r="K7" s="380"/>
      <c r="L7" s="384"/>
      <c r="M7" s="458">
        <f t="shared" ref="M7:M17" si="2">SUM(L7*I7)</f>
        <v>0</v>
      </c>
      <c r="N7" s="318" t="s">
        <v>91</v>
      </c>
      <c r="O7" s="322"/>
      <c r="P7" s="322"/>
      <c r="Q7" s="322"/>
      <c r="R7" s="318" t="s">
        <v>91</v>
      </c>
      <c r="S7" s="380"/>
      <c r="T7" s="380"/>
      <c r="U7" s="380"/>
      <c r="V7" s="380"/>
      <c r="W7" s="380"/>
      <c r="X7" s="385"/>
      <c r="Y7" s="380"/>
      <c r="Z7" s="380"/>
      <c r="AA7" s="380"/>
      <c r="AB7" s="380"/>
      <c r="AC7" s="385"/>
      <c r="AD7" s="380"/>
      <c r="AE7" s="380"/>
      <c r="AF7" s="380"/>
      <c r="AG7" s="380"/>
      <c r="AH7" s="385"/>
      <c r="AI7" s="380"/>
      <c r="AJ7" s="380"/>
      <c r="AK7" s="380"/>
      <c r="AL7" s="380"/>
      <c r="AM7" s="385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80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380"/>
      <c r="CI7" s="380"/>
      <c r="CJ7" s="380"/>
      <c r="CK7" s="380"/>
      <c r="CL7" s="380"/>
      <c r="CM7" s="380"/>
      <c r="CN7" s="380"/>
      <c r="CO7" s="380"/>
      <c r="CP7" s="380"/>
      <c r="CQ7" s="380"/>
      <c r="CR7" s="380"/>
      <c r="CS7" s="380"/>
      <c r="CT7" s="380"/>
      <c r="CU7" s="380"/>
      <c r="CV7" s="380"/>
      <c r="CW7" s="380"/>
      <c r="CX7" s="380"/>
      <c r="CY7" s="380"/>
      <c r="CZ7" s="380"/>
      <c r="DA7" s="380"/>
      <c r="DB7" s="380"/>
      <c r="DC7" s="380"/>
      <c r="DD7" s="380"/>
      <c r="DE7" s="380"/>
      <c r="DF7" s="380"/>
      <c r="DG7" s="380"/>
      <c r="DH7" s="380"/>
      <c r="DI7" s="380"/>
      <c r="DJ7" s="380"/>
      <c r="DK7" s="380"/>
      <c r="DL7" s="380"/>
      <c r="DM7" s="380"/>
      <c r="DN7" s="380"/>
      <c r="DO7" s="386"/>
      <c r="DP7" s="390"/>
      <c r="DQ7" s="380"/>
      <c r="DR7" s="380"/>
      <c r="DS7" s="380"/>
      <c r="DT7" s="380"/>
      <c r="DU7" s="380"/>
      <c r="DV7" s="380"/>
      <c r="DW7" s="380"/>
      <c r="DX7" s="380"/>
      <c r="DY7" s="380"/>
      <c r="DZ7" s="380"/>
      <c r="EA7" s="380"/>
      <c r="EB7" s="380"/>
      <c r="EC7" s="380"/>
      <c r="ED7" s="380"/>
      <c r="EE7" s="380"/>
      <c r="EF7" s="380"/>
      <c r="EG7" s="380"/>
      <c r="EH7" s="437"/>
      <c r="EI7" s="437"/>
      <c r="EJ7" s="437"/>
      <c r="EK7" s="437"/>
      <c r="EL7" s="423"/>
      <c r="EM7" s="392"/>
      <c r="EN7" s="423"/>
      <c r="EO7" s="423"/>
      <c r="EP7" s="423"/>
      <c r="EQ7" s="423"/>
      <c r="ER7" s="423"/>
      <c r="ES7" s="423"/>
      <c r="ET7" s="423"/>
    </row>
    <row r="8" spans="1:150" ht="198">
      <c r="A8" s="459">
        <v>1</v>
      </c>
      <c r="B8" s="459" t="s">
        <v>2054</v>
      </c>
      <c r="C8" s="459" t="s">
        <v>2055</v>
      </c>
      <c r="D8" s="459" t="s">
        <v>2056</v>
      </c>
      <c r="E8" s="460">
        <v>25500</v>
      </c>
      <c r="F8" s="460">
        <v>3000</v>
      </c>
      <c r="G8" s="393">
        <f>SUM(E8:F8)</f>
        <v>28500</v>
      </c>
      <c r="H8" s="322"/>
      <c r="I8" s="458">
        <f t="shared" si="0"/>
        <v>224.4375</v>
      </c>
      <c r="J8" s="318">
        <f t="shared" si="1"/>
        <v>1649.4375</v>
      </c>
      <c r="K8" s="460" t="s">
        <v>2057</v>
      </c>
      <c r="L8" s="394">
        <v>11</v>
      </c>
      <c r="M8" s="458">
        <f t="shared" si="2"/>
        <v>2468.8125</v>
      </c>
      <c r="N8" s="318">
        <f>SUM(L8*J8)</f>
        <v>18143.8125</v>
      </c>
      <c r="O8" s="322">
        <f>SUM(P8:Q8)</f>
        <v>10896</v>
      </c>
      <c r="P8" s="322">
        <f>SUM(U8,Z8,AE8,AJ8,AO8,AT8,AY8,BD8,BI8,BN8,BS8,BX8,CC8,CH8,CM8,CR8,CW8,DB8,DG8,DL8)</f>
        <v>9400</v>
      </c>
      <c r="Q8" s="322">
        <f>SUM(V8,AA8,AF8,AK8,AP8,AU8,AZ8,BE8,BJ8,BO8,BT8,BY8,CD8,CI8,CN8,CS8,CX8,DC8,DH8,DM8)</f>
        <v>1496</v>
      </c>
      <c r="R8" s="322">
        <f>SUM(W8,AB8,AG8,AL8,AQ8,AV8,BA8,BF8,BK8,BP8,BU8,BZ8,CE8,CJ8,CO8,CT8,CY8,DD8,DI8,DN8)</f>
        <v>0</v>
      </c>
      <c r="S8" s="461">
        <v>39483</v>
      </c>
      <c r="T8" s="344" t="s">
        <v>1936</v>
      </c>
      <c r="U8" s="322">
        <v>1175</v>
      </c>
      <c r="V8" s="322">
        <v>187</v>
      </c>
      <c r="W8" s="322"/>
      <c r="X8" s="336">
        <f>SUM(U8:W8)</f>
        <v>1362</v>
      </c>
      <c r="Y8" s="334">
        <v>39908</v>
      </c>
      <c r="Z8" s="322">
        <v>1175</v>
      </c>
      <c r="AA8" s="322">
        <v>187</v>
      </c>
      <c r="AB8" s="322"/>
      <c r="AC8" s="349">
        <f>SUM(Z8:AB8)</f>
        <v>1362</v>
      </c>
      <c r="AD8" s="334">
        <v>40002</v>
      </c>
      <c r="AE8" s="322">
        <v>1175</v>
      </c>
      <c r="AF8" s="322">
        <v>187</v>
      </c>
      <c r="AG8" s="322"/>
      <c r="AH8" s="336">
        <f>SUM(AE8:AG8)</f>
        <v>1362</v>
      </c>
      <c r="AI8" s="334">
        <v>40454</v>
      </c>
      <c r="AJ8" s="322">
        <v>1175</v>
      </c>
      <c r="AK8" s="322">
        <v>187</v>
      </c>
      <c r="AL8" s="322"/>
      <c r="AM8" s="336">
        <f t="shared" ref="AM8:AM16" si="3">SUM(AJ8:AL8)</f>
        <v>1362</v>
      </c>
      <c r="AN8" s="334">
        <v>40454</v>
      </c>
      <c r="AO8" s="322">
        <v>1175</v>
      </c>
      <c r="AP8" s="322">
        <v>187</v>
      </c>
      <c r="AQ8" s="322"/>
      <c r="AR8" s="445">
        <f>SUM(AO8:AQ8)</f>
        <v>1362</v>
      </c>
      <c r="AS8" s="334">
        <v>40487</v>
      </c>
      <c r="AT8" s="322">
        <v>1175</v>
      </c>
      <c r="AU8" s="322">
        <v>187</v>
      </c>
      <c r="AV8" s="322"/>
      <c r="AW8" s="445">
        <f>SUM(AT8:AV8)</f>
        <v>1362</v>
      </c>
      <c r="AX8" s="334">
        <v>40220</v>
      </c>
      <c r="AY8" s="322">
        <v>1175</v>
      </c>
      <c r="AZ8" s="322">
        <v>187</v>
      </c>
      <c r="BA8" s="322"/>
      <c r="BB8" s="445">
        <f>SUM(AY8:BA8)</f>
        <v>1362</v>
      </c>
      <c r="BC8" s="334">
        <v>40220</v>
      </c>
      <c r="BD8" s="322">
        <v>1175</v>
      </c>
      <c r="BE8" s="322">
        <v>187</v>
      </c>
      <c r="BF8" s="322"/>
      <c r="BG8" s="445">
        <f>SUM(BD8:BF8)</f>
        <v>1362</v>
      </c>
      <c r="BH8" s="334"/>
      <c r="BI8" s="322"/>
      <c r="BJ8" s="322"/>
      <c r="BK8" s="322"/>
      <c r="BL8" s="445">
        <f>SUM(BI8:BK8)</f>
        <v>0</v>
      </c>
      <c r="BM8" s="334"/>
      <c r="BN8" s="322"/>
      <c r="BO8" s="322"/>
      <c r="BP8" s="322"/>
      <c r="BQ8" s="445">
        <f>SUM(BN8:BP8)</f>
        <v>0</v>
      </c>
      <c r="BR8" s="334"/>
      <c r="BS8" s="322"/>
      <c r="BT8" s="322"/>
      <c r="BU8" s="322"/>
      <c r="BV8" s="445">
        <f>SUM(BS8:BU8)</f>
        <v>0</v>
      </c>
      <c r="BW8" s="334"/>
      <c r="BX8" s="322"/>
      <c r="BY8" s="322"/>
      <c r="BZ8" s="322"/>
      <c r="CA8" s="445">
        <f>SUM(BX8:BZ8)</f>
        <v>0</v>
      </c>
      <c r="CB8" s="334"/>
      <c r="CC8" s="322"/>
      <c r="CD8" s="322"/>
      <c r="CE8" s="322"/>
      <c r="CF8" s="445">
        <f>SUM(CC8:CE8)</f>
        <v>0</v>
      </c>
      <c r="CG8" s="334"/>
      <c r="CH8" s="322"/>
      <c r="CI8" s="322"/>
      <c r="CJ8" s="322"/>
      <c r="CK8" s="445">
        <f>SUM(CH8:CJ8)</f>
        <v>0</v>
      </c>
      <c r="CL8" s="334"/>
      <c r="CM8" s="322"/>
      <c r="CN8" s="322"/>
      <c r="CO8" s="322"/>
      <c r="CP8" s="445">
        <f>SUM(CM8:CO8)</f>
        <v>0</v>
      </c>
      <c r="CQ8" s="334"/>
      <c r="CR8" s="322"/>
      <c r="CS8" s="322"/>
      <c r="CT8" s="322"/>
      <c r="CU8" s="445">
        <f>SUM(CR8:CT8)</f>
        <v>0</v>
      </c>
      <c r="CV8" s="334"/>
      <c r="CW8" s="322"/>
      <c r="CX8" s="322"/>
      <c r="CY8" s="322"/>
      <c r="CZ8" s="445">
        <f>SUM(CW8:CY8)</f>
        <v>0</v>
      </c>
      <c r="DA8" s="334"/>
      <c r="DB8" s="322"/>
      <c r="DC8" s="322"/>
      <c r="DD8" s="322"/>
      <c r="DE8" s="445">
        <f>SUM(DB8:DD8)</f>
        <v>0</v>
      </c>
      <c r="DF8" s="334"/>
      <c r="DG8" s="322"/>
      <c r="DH8" s="322"/>
      <c r="DI8" s="322"/>
      <c r="DJ8" s="445">
        <f>SUM(DG8:DI8)</f>
        <v>0</v>
      </c>
      <c r="DK8" s="334"/>
      <c r="DL8" s="322"/>
      <c r="DM8" s="322"/>
      <c r="DN8" s="322"/>
      <c r="DO8" s="447">
        <f>SUM(DL8:DN8)</f>
        <v>0</v>
      </c>
      <c r="DP8" s="338">
        <v>1</v>
      </c>
      <c r="DQ8" s="322">
        <v>28500</v>
      </c>
      <c r="DR8" s="322"/>
      <c r="DS8" s="322"/>
      <c r="DT8" s="322"/>
      <c r="DU8" s="322"/>
      <c r="DV8" s="322">
        <v>1</v>
      </c>
      <c r="DW8" s="322">
        <v>28500</v>
      </c>
      <c r="DX8" s="322"/>
      <c r="DY8" s="322"/>
      <c r="DZ8" s="322"/>
      <c r="EA8" s="322"/>
      <c r="EB8" s="322"/>
      <c r="EC8" s="322"/>
      <c r="ED8" s="322"/>
      <c r="EE8" s="322"/>
      <c r="EF8" s="385">
        <f t="shared" ref="EF8:EG16" si="4">SUM(ED8,EB8,DZ8,DX8,DV8,DT8)</f>
        <v>1</v>
      </c>
      <c r="EG8" s="385">
        <f t="shared" si="4"/>
        <v>28500</v>
      </c>
      <c r="EH8" s="448">
        <v>1</v>
      </c>
      <c r="EI8" s="448">
        <v>28500</v>
      </c>
      <c r="EJ8" s="448"/>
      <c r="EK8" s="448"/>
      <c r="EL8" s="300"/>
      <c r="EM8" s="367">
        <v>1</v>
      </c>
      <c r="EN8" s="300"/>
      <c r="EO8" s="300"/>
      <c r="EP8" s="300"/>
      <c r="EQ8" s="300"/>
      <c r="ER8" s="300"/>
      <c r="ES8" s="300"/>
      <c r="ET8" s="300"/>
    </row>
    <row r="9" spans="1:150" ht="148.5">
      <c r="A9" s="459">
        <v>2</v>
      </c>
      <c r="B9" s="459" t="s">
        <v>2058</v>
      </c>
      <c r="C9" s="459" t="s">
        <v>2059</v>
      </c>
      <c r="D9" s="459" t="s">
        <v>400</v>
      </c>
      <c r="E9" s="460">
        <v>34000</v>
      </c>
      <c r="F9" s="460">
        <v>4000</v>
      </c>
      <c r="G9" s="393">
        <f t="shared" ref="G9:G16" si="5">SUM(E9:F9)</f>
        <v>38000</v>
      </c>
      <c r="H9" s="322"/>
      <c r="I9" s="458">
        <f t="shared" si="0"/>
        <v>299.25</v>
      </c>
      <c r="J9" s="318">
        <f t="shared" si="1"/>
        <v>2199.25</v>
      </c>
      <c r="K9" s="460" t="s">
        <v>2060</v>
      </c>
      <c r="L9" s="394">
        <v>11</v>
      </c>
      <c r="M9" s="458">
        <f t="shared" si="2"/>
        <v>3291.75</v>
      </c>
      <c r="N9" s="318">
        <f t="shared" ref="N9:N16" si="6">SUM(L9*J9)</f>
        <v>24191.75</v>
      </c>
      <c r="O9" s="322">
        <f t="shared" ref="O9:O16" si="7">SUM(P9:Q9)</f>
        <v>0</v>
      </c>
      <c r="P9" s="322">
        <f t="shared" ref="P9:R16" si="8">SUM(U9,Z9,AE9,AJ9,AO9,AT9,AY9,BD9,BI9,BN9,BS9,BX9,CC9,CH9,CM9,CR9,CW9,DB9,DG9,DL9)</f>
        <v>0</v>
      </c>
      <c r="Q9" s="322">
        <f t="shared" si="8"/>
        <v>0</v>
      </c>
      <c r="R9" s="322">
        <f t="shared" si="8"/>
        <v>0</v>
      </c>
      <c r="S9" s="462" t="s">
        <v>2061</v>
      </c>
      <c r="T9" s="334"/>
      <c r="U9" s="322"/>
      <c r="V9" s="322"/>
      <c r="W9" s="322"/>
      <c r="X9" s="336">
        <f t="shared" ref="X9:X16" si="9">SUM(U9:W9)</f>
        <v>0</v>
      </c>
      <c r="Y9" s="334"/>
      <c r="Z9" s="322"/>
      <c r="AA9" s="322"/>
      <c r="AB9" s="322"/>
      <c r="AC9" s="349">
        <f t="shared" ref="AC9:AC16" si="10">SUM(Z9:AB9)</f>
        <v>0</v>
      </c>
      <c r="AD9" s="334"/>
      <c r="AE9" s="322"/>
      <c r="AF9" s="322"/>
      <c r="AG9" s="322"/>
      <c r="AH9" s="336">
        <f t="shared" ref="AH9:AH16" si="11">SUM(AE9:AG9)</f>
        <v>0</v>
      </c>
      <c r="AI9" s="334"/>
      <c r="AJ9" s="322"/>
      <c r="AK9" s="322"/>
      <c r="AL9" s="322"/>
      <c r="AM9" s="336">
        <f t="shared" si="3"/>
        <v>0</v>
      </c>
      <c r="AN9" s="334"/>
      <c r="AO9" s="322"/>
      <c r="AP9" s="322"/>
      <c r="AQ9" s="322"/>
      <c r="AR9" s="445">
        <f t="shared" ref="AR9:AR16" si="12">SUM(AO9:AQ9)</f>
        <v>0</v>
      </c>
      <c r="AS9" s="334"/>
      <c r="AT9" s="322"/>
      <c r="AU9" s="322"/>
      <c r="AV9" s="322"/>
      <c r="AW9" s="445">
        <f t="shared" ref="AW9:AW17" si="13">SUM(AT9:AV9)</f>
        <v>0</v>
      </c>
      <c r="AX9" s="334"/>
      <c r="AY9" s="322"/>
      <c r="AZ9" s="322"/>
      <c r="BA9" s="322"/>
      <c r="BB9" s="445">
        <f t="shared" ref="BB9:BB16" si="14">SUM(AY9:BA9)</f>
        <v>0</v>
      </c>
      <c r="BC9" s="334"/>
      <c r="BD9" s="322"/>
      <c r="BE9" s="322"/>
      <c r="BF9" s="322"/>
      <c r="BG9" s="445">
        <f t="shared" ref="BG9:BG16" si="15">SUM(BD9:BF9)</f>
        <v>0</v>
      </c>
      <c r="BH9" s="334"/>
      <c r="BI9" s="322"/>
      <c r="BJ9" s="322"/>
      <c r="BK9" s="322"/>
      <c r="BL9" s="445"/>
      <c r="BM9" s="334"/>
      <c r="BN9" s="322"/>
      <c r="BO9" s="322"/>
      <c r="BP9" s="322"/>
      <c r="BQ9" s="445"/>
      <c r="BR9" s="334"/>
      <c r="BS9" s="322"/>
      <c r="BT9" s="322"/>
      <c r="BU9" s="322"/>
      <c r="BV9" s="445"/>
      <c r="BW9" s="334"/>
      <c r="BX9" s="322"/>
      <c r="BY9" s="322"/>
      <c r="BZ9" s="322"/>
      <c r="CA9" s="445"/>
      <c r="CB9" s="334"/>
      <c r="CC9" s="322"/>
      <c r="CD9" s="322"/>
      <c r="CE9" s="322"/>
      <c r="CF9" s="445"/>
      <c r="CG9" s="334"/>
      <c r="CH9" s="322"/>
      <c r="CI9" s="322"/>
      <c r="CJ9" s="322"/>
      <c r="CK9" s="445"/>
      <c r="CL9" s="334"/>
      <c r="CM9" s="322"/>
      <c r="CN9" s="322"/>
      <c r="CO9" s="322"/>
      <c r="CP9" s="445"/>
      <c r="CQ9" s="334"/>
      <c r="CR9" s="322"/>
      <c r="CS9" s="322"/>
      <c r="CT9" s="322"/>
      <c r="CU9" s="445"/>
      <c r="CV9" s="334"/>
      <c r="CW9" s="322"/>
      <c r="CX9" s="322"/>
      <c r="CY9" s="322"/>
      <c r="CZ9" s="445"/>
      <c r="DA9" s="334"/>
      <c r="DB9" s="322"/>
      <c r="DC9" s="322"/>
      <c r="DD9" s="322"/>
      <c r="DE9" s="445"/>
      <c r="DF9" s="334"/>
      <c r="DG9" s="322"/>
      <c r="DH9" s="322"/>
      <c r="DI9" s="322"/>
      <c r="DJ9" s="445"/>
      <c r="DK9" s="334"/>
      <c r="DL9" s="322"/>
      <c r="DM9" s="322"/>
      <c r="DN9" s="322"/>
      <c r="DO9" s="447"/>
      <c r="DP9" s="338"/>
      <c r="DQ9" s="322"/>
      <c r="DR9" s="322">
        <v>1</v>
      </c>
      <c r="DS9" s="322">
        <v>38000</v>
      </c>
      <c r="DT9" s="322"/>
      <c r="DU9" s="322"/>
      <c r="DV9" s="322" t="s">
        <v>91</v>
      </c>
      <c r="DW9" s="322"/>
      <c r="DX9" s="322">
        <v>1</v>
      </c>
      <c r="DY9" s="322">
        <v>38000</v>
      </c>
      <c r="DZ9" s="322"/>
      <c r="EA9" s="322"/>
      <c r="EB9" s="322"/>
      <c r="EC9" s="322"/>
      <c r="ED9" s="322"/>
      <c r="EE9" s="322"/>
      <c r="EF9" s="385">
        <f t="shared" si="4"/>
        <v>1</v>
      </c>
      <c r="EG9" s="385">
        <f t="shared" si="4"/>
        <v>38000</v>
      </c>
      <c r="EH9" s="448">
        <v>1</v>
      </c>
      <c r="EI9" s="448">
        <v>38000</v>
      </c>
      <c r="EJ9" s="448"/>
      <c r="EK9" s="448"/>
      <c r="EL9" s="300"/>
      <c r="EM9" s="367">
        <v>1</v>
      </c>
      <c r="EN9" s="300"/>
      <c r="EO9" s="300"/>
      <c r="EP9" s="300"/>
      <c r="EQ9" s="300"/>
      <c r="ER9" s="300"/>
      <c r="ES9" s="300"/>
      <c r="ET9" s="300"/>
    </row>
    <row r="10" spans="1:150" ht="99">
      <c r="A10" s="459">
        <v>3</v>
      </c>
      <c r="B10" s="459" t="s">
        <v>2062</v>
      </c>
      <c r="C10" s="459" t="s">
        <v>2063</v>
      </c>
      <c r="D10" s="459" t="s">
        <v>2064</v>
      </c>
      <c r="E10" s="460">
        <v>42500</v>
      </c>
      <c r="F10" s="460">
        <v>5000</v>
      </c>
      <c r="G10" s="393">
        <f t="shared" si="5"/>
        <v>47500</v>
      </c>
      <c r="H10" s="322"/>
      <c r="I10" s="458">
        <f t="shared" si="0"/>
        <v>374.0625</v>
      </c>
      <c r="J10" s="318">
        <f t="shared" si="1"/>
        <v>2749.0625</v>
      </c>
      <c r="K10" s="460" t="s">
        <v>2065</v>
      </c>
      <c r="L10" s="394">
        <v>11</v>
      </c>
      <c r="M10" s="458">
        <f t="shared" si="2"/>
        <v>4114.6875</v>
      </c>
      <c r="N10" s="318">
        <f t="shared" si="6"/>
        <v>30239.6875</v>
      </c>
      <c r="O10" s="322">
        <f t="shared" si="7"/>
        <v>22000</v>
      </c>
      <c r="P10" s="322">
        <f t="shared" si="8"/>
        <v>19000</v>
      </c>
      <c r="Q10" s="322">
        <f t="shared" si="8"/>
        <v>3000</v>
      </c>
      <c r="R10" s="322">
        <f t="shared" si="8"/>
        <v>0</v>
      </c>
      <c r="S10" s="462" t="s">
        <v>2061</v>
      </c>
      <c r="T10" s="344" t="s">
        <v>1936</v>
      </c>
      <c r="U10" s="322">
        <v>2375</v>
      </c>
      <c r="V10" s="322">
        <v>375</v>
      </c>
      <c r="W10" s="322"/>
      <c r="X10" s="336">
        <f t="shared" si="9"/>
        <v>2750</v>
      </c>
      <c r="Y10" s="334">
        <v>39908</v>
      </c>
      <c r="Z10" s="322">
        <v>2375</v>
      </c>
      <c r="AA10" s="322">
        <v>375</v>
      </c>
      <c r="AB10" s="322"/>
      <c r="AC10" s="349">
        <f t="shared" si="10"/>
        <v>2750</v>
      </c>
      <c r="AD10" s="334">
        <v>40002</v>
      </c>
      <c r="AE10" s="322">
        <v>2375</v>
      </c>
      <c r="AF10" s="322">
        <v>375</v>
      </c>
      <c r="AG10" s="322"/>
      <c r="AH10" s="336">
        <f t="shared" si="11"/>
        <v>2750</v>
      </c>
      <c r="AI10" s="344" t="s">
        <v>1975</v>
      </c>
      <c r="AJ10" s="322">
        <v>2375</v>
      </c>
      <c r="AK10" s="322">
        <v>375</v>
      </c>
      <c r="AL10" s="322"/>
      <c r="AM10" s="336">
        <f t="shared" si="3"/>
        <v>2750</v>
      </c>
      <c r="AN10" s="334">
        <v>40454</v>
      </c>
      <c r="AO10" s="322">
        <v>2375</v>
      </c>
      <c r="AP10" s="322">
        <v>375</v>
      </c>
      <c r="AQ10" s="322"/>
      <c r="AR10" s="445">
        <f t="shared" si="12"/>
        <v>2750</v>
      </c>
      <c r="AS10" s="334">
        <v>40487</v>
      </c>
      <c r="AT10" s="322">
        <v>2375</v>
      </c>
      <c r="AU10" s="322">
        <v>375</v>
      </c>
      <c r="AV10" s="322"/>
      <c r="AW10" s="445">
        <f t="shared" si="13"/>
        <v>2750</v>
      </c>
      <c r="AX10" s="344">
        <v>40220</v>
      </c>
      <c r="AY10" s="322">
        <v>2375</v>
      </c>
      <c r="AZ10" s="322">
        <v>375</v>
      </c>
      <c r="BA10" s="322"/>
      <c r="BB10" s="445">
        <f t="shared" si="14"/>
        <v>2750</v>
      </c>
      <c r="BC10" s="334">
        <v>40220</v>
      </c>
      <c r="BD10" s="322">
        <v>2375</v>
      </c>
      <c r="BE10" s="322">
        <v>375</v>
      </c>
      <c r="BF10" s="322"/>
      <c r="BG10" s="445">
        <f t="shared" si="15"/>
        <v>2750</v>
      </c>
      <c r="BH10" s="334"/>
      <c r="BI10" s="322"/>
      <c r="BJ10" s="322"/>
      <c r="BK10" s="322"/>
      <c r="BL10" s="445"/>
      <c r="BM10" s="334"/>
      <c r="BN10" s="322"/>
      <c r="BO10" s="322"/>
      <c r="BP10" s="322"/>
      <c r="BQ10" s="445"/>
      <c r="BR10" s="334"/>
      <c r="BS10" s="322"/>
      <c r="BT10" s="322"/>
      <c r="BU10" s="322"/>
      <c r="BV10" s="445"/>
      <c r="BW10" s="334"/>
      <c r="BX10" s="322"/>
      <c r="BY10" s="322"/>
      <c r="BZ10" s="322"/>
      <c r="CA10" s="445"/>
      <c r="CB10" s="334"/>
      <c r="CC10" s="322"/>
      <c r="CD10" s="322"/>
      <c r="CE10" s="322"/>
      <c r="CF10" s="445"/>
      <c r="CG10" s="334"/>
      <c r="CH10" s="322"/>
      <c r="CI10" s="322"/>
      <c r="CJ10" s="322"/>
      <c r="CK10" s="445"/>
      <c r="CL10" s="334"/>
      <c r="CM10" s="322"/>
      <c r="CN10" s="322"/>
      <c r="CO10" s="322"/>
      <c r="CP10" s="445"/>
      <c r="CQ10" s="334"/>
      <c r="CR10" s="322"/>
      <c r="CS10" s="322"/>
      <c r="CT10" s="322"/>
      <c r="CU10" s="445"/>
      <c r="CV10" s="334"/>
      <c r="CW10" s="322"/>
      <c r="CX10" s="322"/>
      <c r="CY10" s="322"/>
      <c r="CZ10" s="445"/>
      <c r="DA10" s="334"/>
      <c r="DB10" s="322"/>
      <c r="DC10" s="322"/>
      <c r="DD10" s="322"/>
      <c r="DE10" s="445"/>
      <c r="DF10" s="334"/>
      <c r="DG10" s="322"/>
      <c r="DH10" s="322"/>
      <c r="DI10" s="322"/>
      <c r="DJ10" s="445"/>
      <c r="DK10" s="334"/>
      <c r="DL10" s="322"/>
      <c r="DM10" s="322"/>
      <c r="DN10" s="322"/>
      <c r="DO10" s="447"/>
      <c r="DP10" s="338">
        <v>1</v>
      </c>
      <c r="DQ10" s="322">
        <v>47500</v>
      </c>
      <c r="DR10" s="322"/>
      <c r="DS10" s="322"/>
      <c r="DT10" s="322"/>
      <c r="DU10" s="322"/>
      <c r="DV10" s="322">
        <v>1</v>
      </c>
      <c r="DW10" s="322">
        <v>47500</v>
      </c>
      <c r="DX10" s="322"/>
      <c r="DY10" s="322"/>
      <c r="DZ10" s="322"/>
      <c r="EA10" s="322"/>
      <c r="EB10" s="322"/>
      <c r="EC10" s="322"/>
      <c r="ED10" s="322"/>
      <c r="EE10" s="322"/>
      <c r="EF10" s="385">
        <f t="shared" si="4"/>
        <v>1</v>
      </c>
      <c r="EG10" s="385">
        <f t="shared" si="4"/>
        <v>47500</v>
      </c>
      <c r="EH10" s="448">
        <v>1</v>
      </c>
      <c r="EI10" s="448">
        <v>47500</v>
      </c>
      <c r="EJ10" s="448"/>
      <c r="EK10" s="448"/>
      <c r="EL10" s="300"/>
      <c r="EM10" s="367">
        <v>1</v>
      </c>
      <c r="EN10" s="300"/>
      <c r="EO10" s="300"/>
      <c r="EP10" s="300"/>
      <c r="EQ10" s="300"/>
      <c r="ER10" s="300"/>
      <c r="ES10" s="300"/>
      <c r="ET10" s="300"/>
    </row>
    <row r="11" spans="1:150" ht="94.5">
      <c r="A11" s="459">
        <v>4</v>
      </c>
      <c r="B11" s="459" t="s">
        <v>2066</v>
      </c>
      <c r="C11" s="459" t="s">
        <v>2067</v>
      </c>
      <c r="D11" s="459" t="s">
        <v>2068</v>
      </c>
      <c r="E11" s="460">
        <v>42500</v>
      </c>
      <c r="F11" s="460">
        <v>5000</v>
      </c>
      <c r="G11" s="393">
        <f t="shared" si="5"/>
        <v>47500</v>
      </c>
      <c r="H11" s="322"/>
      <c r="I11" s="458">
        <f t="shared" si="0"/>
        <v>374.0625</v>
      </c>
      <c r="J11" s="318">
        <f t="shared" si="1"/>
        <v>2749.0625</v>
      </c>
      <c r="K11" s="460" t="s">
        <v>2069</v>
      </c>
      <c r="L11" s="394">
        <v>11</v>
      </c>
      <c r="M11" s="458">
        <f t="shared" si="2"/>
        <v>4114.6875</v>
      </c>
      <c r="N11" s="318">
        <f t="shared" si="6"/>
        <v>30239.6875</v>
      </c>
      <c r="O11" s="322">
        <f t="shared" si="7"/>
        <v>0</v>
      </c>
      <c r="P11" s="322">
        <f t="shared" si="8"/>
        <v>0</v>
      </c>
      <c r="Q11" s="322">
        <f t="shared" si="8"/>
        <v>0</v>
      </c>
      <c r="R11" s="322">
        <f t="shared" si="8"/>
        <v>0</v>
      </c>
      <c r="S11" s="461">
        <v>39575</v>
      </c>
      <c r="T11" s="334"/>
      <c r="U11" s="322"/>
      <c r="V11" s="322"/>
      <c r="W11" s="322"/>
      <c r="X11" s="336">
        <f t="shared" si="9"/>
        <v>0</v>
      </c>
      <c r="Y11" s="334"/>
      <c r="Z11" s="322"/>
      <c r="AA11" s="322"/>
      <c r="AB11" s="322"/>
      <c r="AC11" s="349">
        <f t="shared" si="10"/>
        <v>0</v>
      </c>
      <c r="AD11" s="334"/>
      <c r="AE11" s="322"/>
      <c r="AF11" s="322"/>
      <c r="AG11" s="322"/>
      <c r="AH11" s="336">
        <f t="shared" si="11"/>
        <v>0</v>
      </c>
      <c r="AI11" s="334"/>
      <c r="AJ11" s="322"/>
      <c r="AK11" s="322"/>
      <c r="AL11" s="322"/>
      <c r="AM11" s="336">
        <f t="shared" si="3"/>
        <v>0</v>
      </c>
      <c r="AN11" s="334"/>
      <c r="AO11" s="322"/>
      <c r="AP11" s="322"/>
      <c r="AQ11" s="322"/>
      <c r="AR11" s="445">
        <f t="shared" si="12"/>
        <v>0</v>
      </c>
      <c r="AS11" s="334"/>
      <c r="AT11" s="322"/>
      <c r="AU11" s="322"/>
      <c r="AV11" s="322"/>
      <c r="AW11" s="445">
        <f t="shared" si="13"/>
        <v>0</v>
      </c>
      <c r="AX11" s="334"/>
      <c r="AY11" s="322"/>
      <c r="AZ11" s="322"/>
      <c r="BA11" s="322"/>
      <c r="BB11" s="445">
        <f t="shared" si="14"/>
        <v>0</v>
      </c>
      <c r="BC11" s="334"/>
      <c r="BD11" s="322"/>
      <c r="BE11" s="322"/>
      <c r="BF11" s="322"/>
      <c r="BG11" s="445">
        <f t="shared" si="15"/>
        <v>0</v>
      </c>
      <c r="BH11" s="334"/>
      <c r="BI11" s="322"/>
      <c r="BJ11" s="322"/>
      <c r="BK11" s="322"/>
      <c r="BL11" s="445"/>
      <c r="BM11" s="334"/>
      <c r="BN11" s="322"/>
      <c r="BO11" s="322"/>
      <c r="BP11" s="322"/>
      <c r="BQ11" s="445"/>
      <c r="BR11" s="334"/>
      <c r="BS11" s="322"/>
      <c r="BT11" s="322"/>
      <c r="BU11" s="322"/>
      <c r="BV11" s="445"/>
      <c r="BW11" s="334"/>
      <c r="BX11" s="322"/>
      <c r="BY11" s="322"/>
      <c r="BZ11" s="322"/>
      <c r="CA11" s="445"/>
      <c r="CB11" s="334"/>
      <c r="CC11" s="322"/>
      <c r="CD11" s="322"/>
      <c r="CE11" s="322"/>
      <c r="CF11" s="445"/>
      <c r="CG11" s="334"/>
      <c r="CH11" s="322"/>
      <c r="CI11" s="322"/>
      <c r="CJ11" s="322"/>
      <c r="CK11" s="445"/>
      <c r="CL11" s="334"/>
      <c r="CM11" s="322"/>
      <c r="CN11" s="322"/>
      <c r="CO11" s="322"/>
      <c r="CP11" s="445"/>
      <c r="CQ11" s="334"/>
      <c r="CR11" s="322"/>
      <c r="CS11" s="322"/>
      <c r="CT11" s="322"/>
      <c r="CU11" s="445"/>
      <c r="CV11" s="334"/>
      <c r="CW11" s="322"/>
      <c r="CX11" s="322"/>
      <c r="CY11" s="322"/>
      <c r="CZ11" s="445"/>
      <c r="DA11" s="334"/>
      <c r="DB11" s="322"/>
      <c r="DC11" s="322"/>
      <c r="DD11" s="322"/>
      <c r="DE11" s="445"/>
      <c r="DF11" s="334"/>
      <c r="DG11" s="322"/>
      <c r="DH11" s="322"/>
      <c r="DI11" s="322"/>
      <c r="DJ11" s="445"/>
      <c r="DK11" s="334"/>
      <c r="DL11" s="322"/>
      <c r="DM11" s="322"/>
      <c r="DN11" s="322"/>
      <c r="DO11" s="447"/>
      <c r="DP11" s="338">
        <v>1</v>
      </c>
      <c r="DQ11" s="322">
        <v>47500</v>
      </c>
      <c r="DR11" s="322"/>
      <c r="DS11" s="322"/>
      <c r="DT11" s="322"/>
      <c r="DU11" s="322"/>
      <c r="DV11" s="322">
        <v>1</v>
      </c>
      <c r="DW11" s="322">
        <v>47500</v>
      </c>
      <c r="DX11" s="322"/>
      <c r="DY11" s="322"/>
      <c r="DZ11" s="322"/>
      <c r="EA11" s="322"/>
      <c r="EB11" s="322"/>
      <c r="EC11" s="322"/>
      <c r="ED11" s="322"/>
      <c r="EE11" s="322"/>
      <c r="EF11" s="385">
        <f t="shared" si="4"/>
        <v>1</v>
      </c>
      <c r="EG11" s="385">
        <f t="shared" si="4"/>
        <v>47500</v>
      </c>
      <c r="EH11" s="448">
        <v>1</v>
      </c>
      <c r="EI11" s="448">
        <v>47500</v>
      </c>
      <c r="EJ11" s="448"/>
      <c r="EK11" s="448"/>
      <c r="EL11" s="300"/>
      <c r="EM11" s="367">
        <v>1</v>
      </c>
      <c r="EN11" s="300"/>
      <c r="EO11" s="300"/>
      <c r="EP11" s="300"/>
      <c r="EQ11" s="300"/>
      <c r="ER11" s="300"/>
      <c r="ES11" s="300"/>
      <c r="ET11" s="300"/>
    </row>
    <row r="12" spans="1:150" ht="132">
      <c r="A12" s="459">
        <v>5</v>
      </c>
      <c r="B12" s="459" t="s">
        <v>2070</v>
      </c>
      <c r="C12" s="459" t="s">
        <v>2071</v>
      </c>
      <c r="D12" s="459" t="s">
        <v>2072</v>
      </c>
      <c r="E12" s="460">
        <v>17000</v>
      </c>
      <c r="F12" s="460">
        <v>2000</v>
      </c>
      <c r="G12" s="393">
        <f t="shared" si="5"/>
        <v>19000</v>
      </c>
      <c r="H12" s="322"/>
      <c r="I12" s="458">
        <f t="shared" si="0"/>
        <v>149.625</v>
      </c>
      <c r="J12" s="318">
        <f t="shared" si="1"/>
        <v>1099.625</v>
      </c>
      <c r="K12" s="460" t="s">
        <v>2073</v>
      </c>
      <c r="L12" s="394">
        <v>10</v>
      </c>
      <c r="M12" s="458">
        <f t="shared" si="2"/>
        <v>1496.25</v>
      </c>
      <c r="N12" s="318">
        <f t="shared" si="6"/>
        <v>10996.25</v>
      </c>
      <c r="O12" s="322">
        <f t="shared" si="7"/>
        <v>7700</v>
      </c>
      <c r="P12" s="322">
        <f t="shared" si="8"/>
        <v>6650</v>
      </c>
      <c r="Q12" s="322">
        <f t="shared" si="8"/>
        <v>1050</v>
      </c>
      <c r="R12" s="322">
        <f t="shared" si="8"/>
        <v>0</v>
      </c>
      <c r="S12" s="462" t="s">
        <v>2074</v>
      </c>
      <c r="T12" s="344" t="s">
        <v>1936</v>
      </c>
      <c r="U12" s="322">
        <v>950</v>
      </c>
      <c r="V12" s="322">
        <v>150</v>
      </c>
      <c r="W12" s="322"/>
      <c r="X12" s="336">
        <f t="shared" si="9"/>
        <v>1100</v>
      </c>
      <c r="Y12" s="334">
        <v>40002</v>
      </c>
      <c r="Z12" s="322">
        <v>950</v>
      </c>
      <c r="AA12" s="322">
        <v>150</v>
      </c>
      <c r="AB12" s="322"/>
      <c r="AC12" s="349">
        <f t="shared" si="10"/>
        <v>1100</v>
      </c>
      <c r="AD12" s="344" t="s">
        <v>1975</v>
      </c>
      <c r="AE12" s="322">
        <v>950</v>
      </c>
      <c r="AF12" s="322">
        <v>150</v>
      </c>
      <c r="AG12" s="322"/>
      <c r="AH12" s="336">
        <f t="shared" si="11"/>
        <v>1100</v>
      </c>
      <c r="AI12" s="334">
        <v>40454</v>
      </c>
      <c r="AJ12" s="322">
        <v>950</v>
      </c>
      <c r="AK12" s="322">
        <v>150</v>
      </c>
      <c r="AL12" s="322"/>
      <c r="AM12" s="336">
        <f t="shared" si="3"/>
        <v>1100</v>
      </c>
      <c r="AN12" s="334">
        <v>40487</v>
      </c>
      <c r="AO12" s="322">
        <v>950</v>
      </c>
      <c r="AP12" s="322">
        <v>150</v>
      </c>
      <c r="AQ12" s="322"/>
      <c r="AR12" s="445">
        <f t="shared" si="12"/>
        <v>1100</v>
      </c>
      <c r="AS12" s="334"/>
      <c r="AT12" s="322"/>
      <c r="AU12" s="322"/>
      <c r="AV12" s="322"/>
      <c r="AW12" s="445">
        <f t="shared" si="13"/>
        <v>0</v>
      </c>
      <c r="AX12" s="334">
        <v>40220</v>
      </c>
      <c r="AY12" s="322">
        <v>1900</v>
      </c>
      <c r="AZ12" s="322">
        <v>300</v>
      </c>
      <c r="BA12" s="322"/>
      <c r="BB12" s="445">
        <f t="shared" si="14"/>
        <v>2200</v>
      </c>
      <c r="BC12" s="334"/>
      <c r="BD12" s="322"/>
      <c r="BE12" s="322"/>
      <c r="BF12" s="322"/>
      <c r="BG12" s="445">
        <f t="shared" si="15"/>
        <v>0</v>
      </c>
      <c r="BH12" s="334"/>
      <c r="BI12" s="322"/>
      <c r="BJ12" s="322"/>
      <c r="BK12" s="322"/>
      <c r="BL12" s="445"/>
      <c r="BM12" s="334"/>
      <c r="BN12" s="322"/>
      <c r="BO12" s="322"/>
      <c r="BP12" s="322"/>
      <c r="BQ12" s="445"/>
      <c r="BR12" s="334"/>
      <c r="BS12" s="322"/>
      <c r="BT12" s="322"/>
      <c r="BU12" s="322"/>
      <c r="BV12" s="445"/>
      <c r="BW12" s="334"/>
      <c r="BX12" s="322"/>
      <c r="BY12" s="322"/>
      <c r="BZ12" s="322"/>
      <c r="CA12" s="445"/>
      <c r="CB12" s="334"/>
      <c r="CC12" s="322"/>
      <c r="CD12" s="322"/>
      <c r="CE12" s="322"/>
      <c r="CF12" s="445"/>
      <c r="CG12" s="334"/>
      <c r="CH12" s="322"/>
      <c r="CI12" s="322"/>
      <c r="CJ12" s="322"/>
      <c r="CK12" s="445"/>
      <c r="CL12" s="334"/>
      <c r="CM12" s="322"/>
      <c r="CN12" s="322"/>
      <c r="CO12" s="322"/>
      <c r="CP12" s="445"/>
      <c r="CQ12" s="334"/>
      <c r="CR12" s="322"/>
      <c r="CS12" s="322"/>
      <c r="CT12" s="322"/>
      <c r="CU12" s="445"/>
      <c r="CV12" s="334"/>
      <c r="CW12" s="322"/>
      <c r="CX12" s="322"/>
      <c r="CY12" s="322"/>
      <c r="CZ12" s="445"/>
      <c r="DA12" s="334"/>
      <c r="DB12" s="322"/>
      <c r="DC12" s="322"/>
      <c r="DD12" s="322"/>
      <c r="DE12" s="445"/>
      <c r="DF12" s="334"/>
      <c r="DG12" s="322"/>
      <c r="DH12" s="322"/>
      <c r="DI12" s="322"/>
      <c r="DJ12" s="445"/>
      <c r="DK12" s="334"/>
      <c r="DL12" s="322"/>
      <c r="DM12" s="322"/>
      <c r="DN12" s="322"/>
      <c r="DO12" s="447"/>
      <c r="DP12" s="338">
        <v>1</v>
      </c>
      <c r="DQ12" s="322">
        <v>19000</v>
      </c>
      <c r="DR12" s="322"/>
      <c r="DS12" s="322"/>
      <c r="DT12" s="322"/>
      <c r="DU12" s="322"/>
      <c r="DV12" s="322"/>
      <c r="DW12" s="322"/>
      <c r="DX12" s="322"/>
      <c r="DY12" s="322"/>
      <c r="DZ12" s="322"/>
      <c r="EA12" s="322"/>
      <c r="EB12" s="322">
        <v>1</v>
      </c>
      <c r="EC12" s="322">
        <v>19000</v>
      </c>
      <c r="ED12" s="322"/>
      <c r="EE12" s="322"/>
      <c r="EF12" s="385">
        <f t="shared" si="4"/>
        <v>1</v>
      </c>
      <c r="EG12" s="385">
        <f t="shared" si="4"/>
        <v>19000</v>
      </c>
      <c r="EH12" s="448">
        <v>1</v>
      </c>
      <c r="EI12" s="448">
        <v>19000</v>
      </c>
      <c r="EJ12" s="448"/>
      <c r="EK12" s="448"/>
      <c r="EL12" s="300"/>
      <c r="EM12" s="367">
        <v>1</v>
      </c>
      <c r="EN12" s="300"/>
      <c r="EO12" s="300"/>
      <c r="EP12" s="300"/>
      <c r="EQ12" s="300"/>
      <c r="ER12" s="300"/>
      <c r="ES12" s="300"/>
      <c r="ET12" s="300"/>
    </row>
    <row r="13" spans="1:150" ht="94.5">
      <c r="A13" s="459">
        <v>6</v>
      </c>
      <c r="B13" s="459" t="s">
        <v>2075</v>
      </c>
      <c r="C13" s="459" t="s">
        <v>2076</v>
      </c>
      <c r="D13" s="459" t="s">
        <v>2064</v>
      </c>
      <c r="E13" s="460">
        <v>42500</v>
      </c>
      <c r="F13" s="460">
        <v>5000</v>
      </c>
      <c r="G13" s="393">
        <f t="shared" si="5"/>
        <v>47500</v>
      </c>
      <c r="H13" s="322"/>
      <c r="I13" s="458">
        <f t="shared" si="0"/>
        <v>374.0625</v>
      </c>
      <c r="J13" s="318">
        <f t="shared" si="1"/>
        <v>2749.0625</v>
      </c>
      <c r="K13" s="460" t="s">
        <v>2077</v>
      </c>
      <c r="L13" s="394">
        <v>10</v>
      </c>
      <c r="M13" s="458">
        <f t="shared" si="2"/>
        <v>3740.625</v>
      </c>
      <c r="N13" s="318">
        <f t="shared" si="6"/>
        <v>27490.625</v>
      </c>
      <c r="O13" s="322">
        <f t="shared" si="7"/>
        <v>0</v>
      </c>
      <c r="P13" s="322">
        <f t="shared" si="8"/>
        <v>0</v>
      </c>
      <c r="Q13" s="322">
        <f t="shared" si="8"/>
        <v>0</v>
      </c>
      <c r="R13" s="322">
        <f t="shared" si="8"/>
        <v>0</v>
      </c>
      <c r="S13" s="462" t="s">
        <v>2078</v>
      </c>
      <c r="T13" s="334"/>
      <c r="U13" s="322"/>
      <c r="V13" s="322"/>
      <c r="W13" s="322"/>
      <c r="X13" s="336">
        <f t="shared" si="9"/>
        <v>0</v>
      </c>
      <c r="Y13" s="334"/>
      <c r="Z13" s="322"/>
      <c r="AA13" s="322"/>
      <c r="AB13" s="322"/>
      <c r="AC13" s="349">
        <f t="shared" si="10"/>
        <v>0</v>
      </c>
      <c r="AD13" s="334"/>
      <c r="AE13" s="322"/>
      <c r="AF13" s="322"/>
      <c r="AG13" s="322"/>
      <c r="AH13" s="336">
        <f t="shared" si="11"/>
        <v>0</v>
      </c>
      <c r="AI13" s="334"/>
      <c r="AJ13" s="322"/>
      <c r="AK13" s="322"/>
      <c r="AL13" s="322"/>
      <c r="AM13" s="336">
        <f t="shared" si="3"/>
        <v>0</v>
      </c>
      <c r="AN13" s="334"/>
      <c r="AO13" s="322"/>
      <c r="AP13" s="322"/>
      <c r="AQ13" s="322"/>
      <c r="AR13" s="445">
        <f t="shared" si="12"/>
        <v>0</v>
      </c>
      <c r="AS13" s="334"/>
      <c r="AT13" s="322"/>
      <c r="AU13" s="322"/>
      <c r="AV13" s="322"/>
      <c r="AW13" s="445">
        <f t="shared" si="13"/>
        <v>0</v>
      </c>
      <c r="AX13" s="334"/>
      <c r="AY13" s="322"/>
      <c r="AZ13" s="322"/>
      <c r="BA13" s="322"/>
      <c r="BB13" s="445">
        <f t="shared" si="14"/>
        <v>0</v>
      </c>
      <c r="BC13" s="334"/>
      <c r="BD13" s="322"/>
      <c r="BE13" s="322"/>
      <c r="BF13" s="322"/>
      <c r="BG13" s="445">
        <f t="shared" si="15"/>
        <v>0</v>
      </c>
      <c r="BH13" s="334"/>
      <c r="BI13" s="322"/>
      <c r="BJ13" s="322"/>
      <c r="BK13" s="322"/>
      <c r="BL13" s="445"/>
      <c r="BM13" s="334"/>
      <c r="BN13" s="322"/>
      <c r="BO13" s="322"/>
      <c r="BP13" s="322"/>
      <c r="BQ13" s="445"/>
      <c r="BR13" s="334"/>
      <c r="BS13" s="322"/>
      <c r="BT13" s="322"/>
      <c r="BU13" s="322"/>
      <c r="BV13" s="445"/>
      <c r="BW13" s="334"/>
      <c r="BX13" s="322"/>
      <c r="BY13" s="322"/>
      <c r="BZ13" s="322"/>
      <c r="CA13" s="445"/>
      <c r="CB13" s="334"/>
      <c r="CC13" s="322"/>
      <c r="CD13" s="322"/>
      <c r="CE13" s="322"/>
      <c r="CF13" s="445"/>
      <c r="CG13" s="334"/>
      <c r="CH13" s="322"/>
      <c r="CI13" s="322"/>
      <c r="CJ13" s="322"/>
      <c r="CK13" s="445"/>
      <c r="CL13" s="334"/>
      <c r="CM13" s="322"/>
      <c r="CN13" s="322"/>
      <c r="CO13" s="322"/>
      <c r="CP13" s="445"/>
      <c r="CQ13" s="334"/>
      <c r="CR13" s="322"/>
      <c r="CS13" s="322"/>
      <c r="CT13" s="322"/>
      <c r="CU13" s="445"/>
      <c r="CV13" s="334"/>
      <c r="CW13" s="322"/>
      <c r="CX13" s="322"/>
      <c r="CY13" s="322"/>
      <c r="CZ13" s="445"/>
      <c r="DA13" s="334"/>
      <c r="DB13" s="322"/>
      <c r="DC13" s="322"/>
      <c r="DD13" s="322"/>
      <c r="DE13" s="445"/>
      <c r="DF13" s="334"/>
      <c r="DG13" s="322"/>
      <c r="DH13" s="322"/>
      <c r="DI13" s="322"/>
      <c r="DJ13" s="445"/>
      <c r="DK13" s="334"/>
      <c r="DL13" s="322"/>
      <c r="DM13" s="322"/>
      <c r="DN13" s="322"/>
      <c r="DO13" s="447"/>
      <c r="DP13" s="338">
        <v>1</v>
      </c>
      <c r="DQ13" s="322">
        <v>47500</v>
      </c>
      <c r="DR13" s="322"/>
      <c r="DS13" s="322"/>
      <c r="DT13" s="322"/>
      <c r="DU13" s="322"/>
      <c r="DV13" s="322">
        <v>1</v>
      </c>
      <c r="DW13" s="322">
        <v>47500</v>
      </c>
      <c r="DX13" s="322"/>
      <c r="DY13" s="322"/>
      <c r="DZ13" s="322"/>
      <c r="EA13" s="322"/>
      <c r="EB13" s="322"/>
      <c r="EC13" s="322"/>
      <c r="ED13" s="322"/>
      <c r="EE13" s="322"/>
      <c r="EF13" s="385">
        <f t="shared" si="4"/>
        <v>1</v>
      </c>
      <c r="EG13" s="385">
        <f t="shared" si="4"/>
        <v>47500</v>
      </c>
      <c r="EH13" s="448">
        <v>1</v>
      </c>
      <c r="EI13" s="448">
        <v>47500</v>
      </c>
      <c r="EJ13" s="448"/>
      <c r="EK13" s="448"/>
      <c r="EL13" s="300"/>
      <c r="EM13" s="367">
        <v>1</v>
      </c>
      <c r="EN13" s="300"/>
      <c r="EO13" s="300"/>
      <c r="EP13" s="300"/>
      <c r="EQ13" s="300"/>
      <c r="ER13" s="300"/>
      <c r="ES13" s="300"/>
      <c r="ET13" s="300"/>
    </row>
    <row r="14" spans="1:150" ht="94.5">
      <c r="A14" s="459">
        <v>7</v>
      </c>
      <c r="B14" s="459" t="s">
        <v>2079</v>
      </c>
      <c r="C14" s="459" t="s">
        <v>2080</v>
      </c>
      <c r="D14" s="459" t="s">
        <v>2081</v>
      </c>
      <c r="E14" s="460">
        <v>21250</v>
      </c>
      <c r="F14" s="460">
        <v>2500</v>
      </c>
      <c r="G14" s="393">
        <f t="shared" si="5"/>
        <v>23750</v>
      </c>
      <c r="H14" s="322"/>
      <c r="I14" s="458">
        <f t="shared" si="0"/>
        <v>187.03125</v>
      </c>
      <c r="J14" s="318">
        <f t="shared" si="1"/>
        <v>1374.53125</v>
      </c>
      <c r="K14" s="460" t="s">
        <v>2082</v>
      </c>
      <c r="L14" s="394">
        <v>10</v>
      </c>
      <c r="M14" s="458">
        <f t="shared" si="2"/>
        <v>1870.3125</v>
      </c>
      <c r="N14" s="318">
        <f t="shared" si="6"/>
        <v>13745.3125</v>
      </c>
      <c r="O14" s="322">
        <f t="shared" si="7"/>
        <v>0</v>
      </c>
      <c r="P14" s="322">
        <f t="shared" si="8"/>
        <v>0</v>
      </c>
      <c r="Q14" s="322">
        <f t="shared" si="8"/>
        <v>0</v>
      </c>
      <c r="R14" s="322">
        <f t="shared" si="8"/>
        <v>0</v>
      </c>
      <c r="S14" s="462" t="s">
        <v>2078</v>
      </c>
      <c r="T14" s="334"/>
      <c r="U14" s="322"/>
      <c r="V14" s="322"/>
      <c r="W14" s="322"/>
      <c r="X14" s="336">
        <f t="shared" si="9"/>
        <v>0</v>
      </c>
      <c r="Y14" s="334"/>
      <c r="Z14" s="322"/>
      <c r="AA14" s="322"/>
      <c r="AB14" s="322"/>
      <c r="AC14" s="349">
        <f t="shared" si="10"/>
        <v>0</v>
      </c>
      <c r="AD14" s="334"/>
      <c r="AE14" s="322"/>
      <c r="AF14" s="322"/>
      <c r="AG14" s="322"/>
      <c r="AH14" s="336">
        <f t="shared" si="11"/>
        <v>0</v>
      </c>
      <c r="AI14" s="334"/>
      <c r="AJ14" s="322"/>
      <c r="AK14" s="322"/>
      <c r="AL14" s="322"/>
      <c r="AM14" s="336">
        <f t="shared" si="3"/>
        <v>0</v>
      </c>
      <c r="AN14" s="334"/>
      <c r="AO14" s="322"/>
      <c r="AP14" s="322"/>
      <c r="AQ14" s="322"/>
      <c r="AR14" s="445">
        <f t="shared" si="12"/>
        <v>0</v>
      </c>
      <c r="AS14" s="334"/>
      <c r="AT14" s="322"/>
      <c r="AU14" s="322"/>
      <c r="AV14" s="322"/>
      <c r="AW14" s="445">
        <f t="shared" si="13"/>
        <v>0</v>
      </c>
      <c r="AX14" s="334"/>
      <c r="AY14" s="322"/>
      <c r="AZ14" s="322"/>
      <c r="BA14" s="322"/>
      <c r="BB14" s="445">
        <f t="shared" si="14"/>
        <v>0</v>
      </c>
      <c r="BC14" s="334"/>
      <c r="BD14" s="322"/>
      <c r="BE14" s="322"/>
      <c r="BF14" s="322"/>
      <c r="BG14" s="445">
        <f t="shared" si="15"/>
        <v>0</v>
      </c>
      <c r="BH14" s="334"/>
      <c r="BI14" s="322"/>
      <c r="BJ14" s="322"/>
      <c r="BK14" s="322"/>
      <c r="BL14" s="445"/>
      <c r="BM14" s="334"/>
      <c r="BN14" s="322"/>
      <c r="BO14" s="322"/>
      <c r="BP14" s="322"/>
      <c r="BQ14" s="445"/>
      <c r="BR14" s="334"/>
      <c r="BS14" s="322"/>
      <c r="BT14" s="322"/>
      <c r="BU14" s="322"/>
      <c r="BV14" s="445"/>
      <c r="BW14" s="334"/>
      <c r="BX14" s="322"/>
      <c r="BY14" s="322"/>
      <c r="BZ14" s="322"/>
      <c r="CA14" s="445"/>
      <c r="CB14" s="334"/>
      <c r="CC14" s="322"/>
      <c r="CD14" s="322"/>
      <c r="CE14" s="322"/>
      <c r="CF14" s="445"/>
      <c r="CG14" s="334"/>
      <c r="CH14" s="322"/>
      <c r="CI14" s="322"/>
      <c r="CJ14" s="322"/>
      <c r="CK14" s="445"/>
      <c r="CL14" s="334"/>
      <c r="CM14" s="322"/>
      <c r="CN14" s="322"/>
      <c r="CO14" s="322"/>
      <c r="CP14" s="445"/>
      <c r="CQ14" s="334"/>
      <c r="CR14" s="322"/>
      <c r="CS14" s="322"/>
      <c r="CT14" s="322"/>
      <c r="CU14" s="445"/>
      <c r="CV14" s="334"/>
      <c r="CW14" s="322"/>
      <c r="CX14" s="322"/>
      <c r="CY14" s="322"/>
      <c r="CZ14" s="445"/>
      <c r="DA14" s="334"/>
      <c r="DB14" s="322"/>
      <c r="DC14" s="322"/>
      <c r="DD14" s="322"/>
      <c r="DE14" s="445"/>
      <c r="DF14" s="334"/>
      <c r="DG14" s="322"/>
      <c r="DH14" s="322"/>
      <c r="DI14" s="322"/>
      <c r="DJ14" s="445"/>
      <c r="DK14" s="334"/>
      <c r="DL14" s="322"/>
      <c r="DM14" s="322"/>
      <c r="DN14" s="322"/>
      <c r="DO14" s="447"/>
      <c r="DP14" s="338">
        <v>1</v>
      </c>
      <c r="DQ14" s="322">
        <v>23750</v>
      </c>
      <c r="DR14" s="322"/>
      <c r="DS14" s="322"/>
      <c r="DT14" s="322"/>
      <c r="DU14" s="322"/>
      <c r="DV14" s="322">
        <v>1</v>
      </c>
      <c r="DW14" s="322">
        <v>23750</v>
      </c>
      <c r="DX14" s="322"/>
      <c r="DY14" s="322"/>
      <c r="DZ14" s="322"/>
      <c r="EA14" s="322"/>
      <c r="EB14" s="322"/>
      <c r="EC14" s="322"/>
      <c r="ED14" s="322"/>
      <c r="EE14" s="322"/>
      <c r="EF14" s="385">
        <f t="shared" si="4"/>
        <v>1</v>
      </c>
      <c r="EG14" s="385">
        <f t="shared" si="4"/>
        <v>23750</v>
      </c>
      <c r="EH14" s="448">
        <v>1</v>
      </c>
      <c r="EI14" s="448">
        <v>23750</v>
      </c>
      <c r="EJ14" s="448"/>
      <c r="EK14" s="448"/>
      <c r="EL14" s="300"/>
      <c r="EM14" s="367">
        <v>1</v>
      </c>
      <c r="EN14" s="300"/>
      <c r="EO14" s="300"/>
      <c r="EP14" s="300"/>
      <c r="EQ14" s="300"/>
      <c r="ER14" s="300"/>
      <c r="ES14" s="300"/>
      <c r="ET14" s="300"/>
    </row>
    <row r="15" spans="1:150" ht="66">
      <c r="A15" s="459">
        <v>8</v>
      </c>
      <c r="B15" s="459" t="s">
        <v>2083</v>
      </c>
      <c r="C15" s="459" t="s">
        <v>2084</v>
      </c>
      <c r="D15" s="459" t="s">
        <v>2085</v>
      </c>
      <c r="E15" s="460">
        <v>42500</v>
      </c>
      <c r="F15" s="460">
        <v>5000</v>
      </c>
      <c r="G15" s="393">
        <f t="shared" si="5"/>
        <v>47500</v>
      </c>
      <c r="H15" s="322"/>
      <c r="I15" s="458">
        <f t="shared" si="0"/>
        <v>374.0625</v>
      </c>
      <c r="J15" s="318">
        <f t="shared" si="1"/>
        <v>2749.0625</v>
      </c>
      <c r="K15" s="460" t="s">
        <v>2086</v>
      </c>
      <c r="L15" s="394">
        <v>10</v>
      </c>
      <c r="M15" s="458">
        <f t="shared" si="2"/>
        <v>3740.625</v>
      </c>
      <c r="N15" s="318">
        <f t="shared" si="6"/>
        <v>27490.625</v>
      </c>
      <c r="O15" s="322">
        <f t="shared" si="7"/>
        <v>5500</v>
      </c>
      <c r="P15" s="322">
        <f t="shared" si="8"/>
        <v>4750</v>
      </c>
      <c r="Q15" s="322">
        <f t="shared" si="8"/>
        <v>750</v>
      </c>
      <c r="R15" s="322">
        <f t="shared" si="8"/>
        <v>0</v>
      </c>
      <c r="S15" s="462" t="s">
        <v>2087</v>
      </c>
      <c r="T15" s="334">
        <v>40002</v>
      </c>
      <c r="U15" s="322">
        <v>2375</v>
      </c>
      <c r="V15" s="322">
        <v>375</v>
      </c>
      <c r="W15" s="322"/>
      <c r="X15" s="336">
        <f t="shared" si="9"/>
        <v>2750</v>
      </c>
      <c r="Y15" s="334">
        <v>40454</v>
      </c>
      <c r="Z15" s="322">
        <v>2375</v>
      </c>
      <c r="AA15" s="322">
        <v>375</v>
      </c>
      <c r="AB15" s="322"/>
      <c r="AC15" s="349">
        <f t="shared" si="10"/>
        <v>2750</v>
      </c>
      <c r="AD15" s="334"/>
      <c r="AE15" s="322"/>
      <c r="AF15" s="322"/>
      <c r="AG15" s="322"/>
      <c r="AH15" s="336">
        <f t="shared" si="11"/>
        <v>0</v>
      </c>
      <c r="AI15" s="334"/>
      <c r="AJ15" s="322"/>
      <c r="AK15" s="322"/>
      <c r="AL15" s="322"/>
      <c r="AM15" s="336">
        <f t="shared" si="3"/>
        <v>0</v>
      </c>
      <c r="AN15" s="334"/>
      <c r="AO15" s="322"/>
      <c r="AP15" s="322"/>
      <c r="AQ15" s="322"/>
      <c r="AR15" s="445">
        <f t="shared" si="12"/>
        <v>0</v>
      </c>
      <c r="AS15" s="334"/>
      <c r="AT15" s="322"/>
      <c r="AU15" s="322"/>
      <c r="AV15" s="322"/>
      <c r="AW15" s="445">
        <f t="shared" si="13"/>
        <v>0</v>
      </c>
      <c r="AX15" s="334"/>
      <c r="AY15" s="322"/>
      <c r="AZ15" s="322"/>
      <c r="BA15" s="322"/>
      <c r="BB15" s="445">
        <f t="shared" si="14"/>
        <v>0</v>
      </c>
      <c r="BC15" s="334"/>
      <c r="BD15" s="322"/>
      <c r="BE15" s="322"/>
      <c r="BF15" s="322"/>
      <c r="BG15" s="445">
        <f t="shared" si="15"/>
        <v>0</v>
      </c>
      <c r="BH15" s="334"/>
      <c r="BI15" s="322"/>
      <c r="BJ15" s="322"/>
      <c r="BK15" s="322"/>
      <c r="BL15" s="445"/>
      <c r="BM15" s="334"/>
      <c r="BN15" s="322"/>
      <c r="BO15" s="322"/>
      <c r="BP15" s="322"/>
      <c r="BQ15" s="445"/>
      <c r="BR15" s="334"/>
      <c r="BS15" s="322"/>
      <c r="BT15" s="322"/>
      <c r="BU15" s="322"/>
      <c r="BV15" s="445"/>
      <c r="BW15" s="334"/>
      <c r="BX15" s="322"/>
      <c r="BY15" s="322"/>
      <c r="BZ15" s="322"/>
      <c r="CA15" s="445"/>
      <c r="CB15" s="334"/>
      <c r="CC15" s="322"/>
      <c r="CD15" s="322"/>
      <c r="CE15" s="322"/>
      <c r="CF15" s="445"/>
      <c r="CG15" s="334"/>
      <c r="CH15" s="322"/>
      <c r="CI15" s="322"/>
      <c r="CJ15" s="322"/>
      <c r="CK15" s="445"/>
      <c r="CL15" s="334"/>
      <c r="CM15" s="322"/>
      <c r="CN15" s="322"/>
      <c r="CO15" s="322"/>
      <c r="CP15" s="445"/>
      <c r="CQ15" s="334"/>
      <c r="CR15" s="322"/>
      <c r="CS15" s="322"/>
      <c r="CT15" s="322"/>
      <c r="CU15" s="445"/>
      <c r="CV15" s="334"/>
      <c r="CW15" s="322"/>
      <c r="CX15" s="322"/>
      <c r="CY15" s="322"/>
      <c r="CZ15" s="445"/>
      <c r="DA15" s="334"/>
      <c r="DB15" s="322"/>
      <c r="DC15" s="322"/>
      <c r="DD15" s="322"/>
      <c r="DE15" s="445"/>
      <c r="DF15" s="334"/>
      <c r="DG15" s="322"/>
      <c r="DH15" s="322"/>
      <c r="DI15" s="322"/>
      <c r="DJ15" s="445"/>
      <c r="DK15" s="334"/>
      <c r="DL15" s="322"/>
      <c r="DM15" s="322"/>
      <c r="DN15" s="322"/>
      <c r="DO15" s="447"/>
      <c r="DP15" s="338">
        <v>1</v>
      </c>
      <c r="DQ15" s="322">
        <v>47500</v>
      </c>
      <c r="DR15" s="322"/>
      <c r="DS15" s="322"/>
      <c r="DT15" s="322">
        <v>1</v>
      </c>
      <c r="DU15" s="322">
        <v>47500</v>
      </c>
      <c r="DV15" s="322"/>
      <c r="DW15" s="322"/>
      <c r="DX15" s="322"/>
      <c r="DY15" s="322"/>
      <c r="DZ15" s="322"/>
      <c r="EA15" s="322"/>
      <c r="EB15" s="322"/>
      <c r="EC15" s="322"/>
      <c r="ED15" s="322"/>
      <c r="EE15" s="322"/>
      <c r="EF15" s="385">
        <f t="shared" si="4"/>
        <v>1</v>
      </c>
      <c r="EG15" s="385">
        <f t="shared" si="4"/>
        <v>47500</v>
      </c>
      <c r="EH15" s="448">
        <v>1</v>
      </c>
      <c r="EI15" s="448">
        <v>47500</v>
      </c>
      <c r="EJ15" s="448"/>
      <c r="EK15" s="448"/>
      <c r="EL15" s="300"/>
      <c r="EM15" s="367">
        <v>1</v>
      </c>
      <c r="EN15" s="300"/>
      <c r="EO15" s="300"/>
      <c r="EP15" s="300"/>
      <c r="EQ15" s="300"/>
      <c r="ER15" s="300"/>
      <c r="ES15" s="300"/>
      <c r="ET15" s="300"/>
    </row>
    <row r="16" spans="1:150" ht="115.5">
      <c r="A16" s="459">
        <v>9</v>
      </c>
      <c r="B16" s="459" t="s">
        <v>2088</v>
      </c>
      <c r="C16" s="459" t="s">
        <v>2089</v>
      </c>
      <c r="D16" s="463" t="s">
        <v>2090</v>
      </c>
      <c r="E16" s="460">
        <v>44091</v>
      </c>
      <c r="F16" s="460">
        <v>4899</v>
      </c>
      <c r="G16" s="393">
        <f t="shared" si="5"/>
        <v>48990</v>
      </c>
      <c r="H16" s="322"/>
      <c r="I16" s="458">
        <f t="shared" si="0"/>
        <v>385.79624999999987</v>
      </c>
      <c r="J16" s="318">
        <f t="shared" si="1"/>
        <v>2835.2962499999999</v>
      </c>
      <c r="K16" s="460" t="s">
        <v>2091</v>
      </c>
      <c r="L16" s="394"/>
      <c r="M16" s="458">
        <f t="shared" si="2"/>
        <v>0</v>
      </c>
      <c r="N16" s="318">
        <f t="shared" si="6"/>
        <v>0</v>
      </c>
      <c r="O16" s="322">
        <f t="shared" si="7"/>
        <v>0</v>
      </c>
      <c r="P16" s="322">
        <f t="shared" si="8"/>
        <v>0</v>
      </c>
      <c r="Q16" s="322">
        <f t="shared" si="8"/>
        <v>0</v>
      </c>
      <c r="R16" s="322">
        <f t="shared" si="8"/>
        <v>0</v>
      </c>
      <c r="S16" s="462" t="s">
        <v>2074</v>
      </c>
      <c r="T16" s="334"/>
      <c r="U16" s="322"/>
      <c r="V16" s="322"/>
      <c r="W16" s="322"/>
      <c r="X16" s="336">
        <f t="shared" si="9"/>
        <v>0</v>
      </c>
      <c r="Y16" s="334"/>
      <c r="Z16" s="322"/>
      <c r="AA16" s="322"/>
      <c r="AB16" s="322"/>
      <c r="AC16" s="349">
        <f t="shared" si="10"/>
        <v>0</v>
      </c>
      <c r="AD16" s="334"/>
      <c r="AE16" s="322"/>
      <c r="AF16" s="322"/>
      <c r="AG16" s="322"/>
      <c r="AH16" s="336">
        <f t="shared" si="11"/>
        <v>0</v>
      </c>
      <c r="AI16" s="334"/>
      <c r="AJ16" s="322"/>
      <c r="AK16" s="322"/>
      <c r="AL16" s="322"/>
      <c r="AM16" s="336">
        <f t="shared" si="3"/>
        <v>0</v>
      </c>
      <c r="AN16" s="334"/>
      <c r="AO16" s="322"/>
      <c r="AP16" s="322"/>
      <c r="AQ16" s="322"/>
      <c r="AR16" s="445">
        <f t="shared" si="12"/>
        <v>0</v>
      </c>
      <c r="AS16" s="334"/>
      <c r="AT16" s="322"/>
      <c r="AU16" s="322"/>
      <c r="AV16" s="322"/>
      <c r="AW16" s="445">
        <f t="shared" si="13"/>
        <v>0</v>
      </c>
      <c r="AX16" s="334"/>
      <c r="AY16" s="322"/>
      <c r="AZ16" s="322"/>
      <c r="BA16" s="322"/>
      <c r="BB16" s="445">
        <f t="shared" si="14"/>
        <v>0</v>
      </c>
      <c r="BC16" s="334"/>
      <c r="BD16" s="322"/>
      <c r="BE16" s="322"/>
      <c r="BF16" s="322"/>
      <c r="BG16" s="445">
        <f t="shared" si="15"/>
        <v>0</v>
      </c>
      <c r="BH16" s="334"/>
      <c r="BI16" s="322"/>
      <c r="BJ16" s="322"/>
      <c r="BK16" s="322"/>
      <c r="BL16" s="445"/>
      <c r="BM16" s="334"/>
      <c r="BN16" s="322"/>
      <c r="BO16" s="322"/>
      <c r="BP16" s="322"/>
      <c r="BQ16" s="445"/>
      <c r="BR16" s="334"/>
      <c r="BS16" s="322"/>
      <c r="BT16" s="322"/>
      <c r="BU16" s="322"/>
      <c r="BV16" s="445"/>
      <c r="BW16" s="334"/>
      <c r="BX16" s="322"/>
      <c r="BY16" s="322"/>
      <c r="BZ16" s="322"/>
      <c r="CA16" s="445"/>
      <c r="CB16" s="334"/>
      <c r="CC16" s="322"/>
      <c r="CD16" s="322"/>
      <c r="CE16" s="322"/>
      <c r="CF16" s="445"/>
      <c r="CG16" s="334"/>
      <c r="CH16" s="322"/>
      <c r="CI16" s="322"/>
      <c r="CJ16" s="322"/>
      <c r="CK16" s="445"/>
      <c r="CL16" s="334"/>
      <c r="CM16" s="322"/>
      <c r="CN16" s="322"/>
      <c r="CO16" s="322"/>
      <c r="CP16" s="445"/>
      <c r="CQ16" s="334"/>
      <c r="CR16" s="322"/>
      <c r="CS16" s="322"/>
      <c r="CT16" s="322"/>
      <c r="CU16" s="445"/>
      <c r="CV16" s="334"/>
      <c r="CW16" s="322"/>
      <c r="CX16" s="322"/>
      <c r="CY16" s="322"/>
      <c r="CZ16" s="445"/>
      <c r="DA16" s="334"/>
      <c r="DB16" s="322"/>
      <c r="DC16" s="322"/>
      <c r="DD16" s="322"/>
      <c r="DE16" s="445"/>
      <c r="DF16" s="334"/>
      <c r="DG16" s="322"/>
      <c r="DH16" s="322"/>
      <c r="DI16" s="322"/>
      <c r="DJ16" s="445"/>
      <c r="DK16" s="334"/>
      <c r="DL16" s="322"/>
      <c r="DM16" s="322"/>
      <c r="DN16" s="322"/>
      <c r="DO16" s="447"/>
      <c r="DP16" s="338">
        <v>1</v>
      </c>
      <c r="DQ16" s="322">
        <v>48990</v>
      </c>
      <c r="DR16" s="322"/>
      <c r="DS16" s="322"/>
      <c r="DT16" s="322"/>
      <c r="DU16" s="322"/>
      <c r="DV16" s="322"/>
      <c r="DW16" s="322"/>
      <c r="DX16" s="322"/>
      <c r="DY16" s="322"/>
      <c r="DZ16" s="322"/>
      <c r="EA16" s="322"/>
      <c r="EB16" s="322"/>
      <c r="EC16" s="322"/>
      <c r="ED16" s="322">
        <v>1</v>
      </c>
      <c r="EE16" s="322">
        <v>48990</v>
      </c>
      <c r="EF16" s="385">
        <f t="shared" si="4"/>
        <v>1</v>
      </c>
      <c r="EG16" s="385">
        <f t="shared" si="4"/>
        <v>48990</v>
      </c>
      <c r="EH16" s="448">
        <v>1</v>
      </c>
      <c r="EI16" s="448">
        <v>48990</v>
      </c>
      <c r="EJ16" s="448"/>
      <c r="EK16" s="448"/>
      <c r="EL16" s="300"/>
      <c r="EM16" s="367">
        <v>1</v>
      </c>
      <c r="EN16" s="300"/>
      <c r="EO16" s="300"/>
      <c r="EP16" s="300"/>
      <c r="EQ16" s="300"/>
      <c r="ER16" s="300"/>
      <c r="ES16" s="300"/>
      <c r="ET16" s="300"/>
    </row>
    <row r="17" spans="1:150">
      <c r="A17" s="366"/>
      <c r="B17" s="424"/>
      <c r="C17" s="424"/>
      <c r="D17" s="424"/>
      <c r="E17" s="322"/>
      <c r="F17" s="322"/>
      <c r="G17" s="393">
        <f>SUM(E17:F17)</f>
        <v>0</v>
      </c>
      <c r="H17" s="322"/>
      <c r="I17" s="458">
        <f t="shared" si="0"/>
        <v>0</v>
      </c>
      <c r="J17" s="318">
        <f t="shared" si="1"/>
        <v>0</v>
      </c>
      <c r="K17" s="322"/>
      <c r="L17" s="394"/>
      <c r="M17" s="458">
        <f t="shared" si="2"/>
        <v>0</v>
      </c>
      <c r="N17" s="318">
        <f>SUM(L17*J17)</f>
        <v>0</v>
      </c>
      <c r="O17" s="322">
        <f>SUM(P17:Q17)</f>
        <v>0</v>
      </c>
      <c r="P17" s="322">
        <f>SUM(U17,Z17,AE17,AJ17,AO17,AT17,AY17,BD17,BI17,BN17,BS17,BX17,CC17,CH17,CM17,CR17,CW17,DB17,DG17,DL17)</f>
        <v>0</v>
      </c>
      <c r="Q17" s="322">
        <f>SUM(V17,AA17,AF17,AK17,AP17,AU17,AZ17,BE17,BJ17,BO17,BT17,BY17,CD17,CI17,CN17,CS17,CX17,DC17,DH17,DM17)</f>
        <v>0</v>
      </c>
      <c r="R17" s="322">
        <f>SUM(W17,AB17,AG17,AL17,AQ17,AV17,BA17,BF17,BK17,BP17,BU17,BZ17,CE17,CJ17,CO17,CT17,CY17,DD17,DI17,DN17)</f>
        <v>0</v>
      </c>
      <c r="S17" s="322"/>
      <c r="T17" s="334"/>
      <c r="U17" s="322"/>
      <c r="V17" s="322"/>
      <c r="W17" s="322"/>
      <c r="X17" s="336">
        <f>SUM(U17:W17)</f>
        <v>0</v>
      </c>
      <c r="Y17" s="334"/>
      <c r="Z17" s="322"/>
      <c r="AA17" s="322"/>
      <c r="AB17" s="322"/>
      <c r="AC17" s="336"/>
      <c r="AD17" s="334"/>
      <c r="AE17" s="322"/>
      <c r="AF17" s="322"/>
      <c r="AG17" s="322"/>
      <c r="AH17" s="336"/>
      <c r="AI17" s="334"/>
      <c r="AJ17" s="322"/>
      <c r="AK17" s="322"/>
      <c r="AL17" s="322"/>
      <c r="AM17" s="349"/>
      <c r="AN17" s="322"/>
      <c r="AO17" s="322"/>
      <c r="AP17" s="322"/>
      <c r="AQ17" s="322"/>
      <c r="AR17" s="445">
        <f>SUM(AO17:AQ17)</f>
        <v>0</v>
      </c>
      <c r="AS17" s="322"/>
      <c r="AT17" s="322"/>
      <c r="AU17" s="322"/>
      <c r="AV17" s="322"/>
      <c r="AW17" s="445">
        <f t="shared" si="13"/>
        <v>0</v>
      </c>
      <c r="AX17" s="322"/>
      <c r="AY17" s="322"/>
      <c r="AZ17" s="322"/>
      <c r="BA17" s="322"/>
      <c r="BB17" s="445">
        <f>SUM(AY17:BA17)</f>
        <v>0</v>
      </c>
      <c r="BC17" s="322"/>
      <c r="BD17" s="322"/>
      <c r="BE17" s="322"/>
      <c r="BF17" s="322"/>
      <c r="BG17" s="445">
        <f>SUM(BD17:BF17)</f>
        <v>0</v>
      </c>
      <c r="BH17" s="322"/>
      <c r="BI17" s="322"/>
      <c r="BJ17" s="322"/>
      <c r="BK17" s="322"/>
      <c r="BL17" s="445">
        <f>SUM(BI17:BK17)</f>
        <v>0</v>
      </c>
      <c r="BM17" s="322"/>
      <c r="BN17" s="322"/>
      <c r="BO17" s="322"/>
      <c r="BP17" s="322"/>
      <c r="BQ17" s="445">
        <f>SUM(BN17:BP17)</f>
        <v>0</v>
      </c>
      <c r="BR17" s="322"/>
      <c r="BS17" s="322"/>
      <c r="BT17" s="322"/>
      <c r="BU17" s="322"/>
      <c r="BV17" s="445">
        <f>SUM(BS17:BU17)</f>
        <v>0</v>
      </c>
      <c r="BW17" s="322"/>
      <c r="BX17" s="322"/>
      <c r="BY17" s="322"/>
      <c r="BZ17" s="322"/>
      <c r="CA17" s="445">
        <f>SUM(BX17:BZ17)</f>
        <v>0</v>
      </c>
      <c r="CB17" s="322"/>
      <c r="CC17" s="322"/>
      <c r="CD17" s="322"/>
      <c r="CE17" s="322"/>
      <c r="CF17" s="445">
        <f>SUM(CC17:CE17)</f>
        <v>0</v>
      </c>
      <c r="CG17" s="322"/>
      <c r="CH17" s="322"/>
      <c r="CI17" s="322"/>
      <c r="CJ17" s="322"/>
      <c r="CK17" s="445">
        <f>SUM(CH17:CJ17)</f>
        <v>0</v>
      </c>
      <c r="CL17" s="322"/>
      <c r="CM17" s="322"/>
      <c r="CN17" s="322"/>
      <c r="CO17" s="322"/>
      <c r="CP17" s="445">
        <f>SUM(CM17:CO17)</f>
        <v>0</v>
      </c>
      <c r="CQ17" s="322"/>
      <c r="CR17" s="322"/>
      <c r="CS17" s="322"/>
      <c r="CT17" s="322"/>
      <c r="CU17" s="445">
        <f>SUM(CR17:CT17)</f>
        <v>0</v>
      </c>
      <c r="CV17" s="322"/>
      <c r="CW17" s="322"/>
      <c r="CX17" s="322"/>
      <c r="CY17" s="322"/>
      <c r="CZ17" s="445">
        <f>SUM(CW17:CY17)</f>
        <v>0</v>
      </c>
      <c r="DA17" s="322"/>
      <c r="DB17" s="322"/>
      <c r="DC17" s="322"/>
      <c r="DD17" s="322"/>
      <c r="DE17" s="445">
        <f>SUM(DB17:DD17)</f>
        <v>0</v>
      </c>
      <c r="DF17" s="322"/>
      <c r="DG17" s="322"/>
      <c r="DH17" s="322"/>
      <c r="DI17" s="322"/>
      <c r="DJ17" s="445">
        <f>SUM(DG17:DI17)</f>
        <v>0</v>
      </c>
      <c r="DK17" s="322"/>
      <c r="DL17" s="322"/>
      <c r="DM17" s="322"/>
      <c r="DN17" s="322"/>
      <c r="DO17" s="447">
        <f>SUM(DL17:DN17)</f>
        <v>0</v>
      </c>
      <c r="DP17" s="338"/>
      <c r="DQ17" s="322"/>
      <c r="DR17" s="322"/>
      <c r="DS17" s="322"/>
      <c r="DT17" s="322"/>
      <c r="DU17" s="322"/>
      <c r="DV17" s="322"/>
      <c r="DW17" s="322"/>
      <c r="DX17" s="322"/>
      <c r="DY17" s="322"/>
      <c r="DZ17" s="322"/>
      <c r="EA17" s="322"/>
      <c r="EB17" s="322"/>
      <c r="EC17" s="322"/>
      <c r="ED17" s="322"/>
      <c r="EE17" s="322"/>
      <c r="EF17" s="385">
        <f>SUM(ED17,EB17,DZ17,DX17,DV17,DT17)</f>
        <v>0</v>
      </c>
      <c r="EG17" s="385">
        <f>SUM(EE17,EC17,EA17,DY17,DW17,DU17)</f>
        <v>0</v>
      </c>
      <c r="EH17" s="448"/>
      <c r="EI17" s="448"/>
      <c r="EJ17" s="448"/>
      <c r="EK17" s="448"/>
      <c r="EL17" s="300"/>
      <c r="EM17" s="367"/>
      <c r="EN17" s="300"/>
      <c r="EO17" s="300"/>
      <c r="EP17" s="300"/>
      <c r="EQ17" s="300"/>
      <c r="ER17" s="300"/>
      <c r="ES17" s="300"/>
      <c r="ET17" s="300"/>
    </row>
    <row r="18" spans="1:150">
      <c r="A18" s="378"/>
      <c r="B18" s="456" t="s">
        <v>1891</v>
      </c>
      <c r="C18" s="456"/>
      <c r="D18" s="457"/>
      <c r="E18" s="349">
        <f>SUM(E8:E17)</f>
        <v>311841</v>
      </c>
      <c r="F18" s="349">
        <f>SUM(F8:F17)</f>
        <v>36399</v>
      </c>
      <c r="G18" s="349">
        <f>SUM(G8:G17)</f>
        <v>348240</v>
      </c>
      <c r="H18" s="349">
        <f>SUM(H8:H17)</f>
        <v>0</v>
      </c>
      <c r="I18" s="458">
        <f t="shared" si="0"/>
        <v>2742.3899999999994</v>
      </c>
      <c r="J18" s="349">
        <f t="shared" ref="J18:AO18" si="16">SUM(J8:J17)</f>
        <v>20154.39</v>
      </c>
      <c r="K18" s="349">
        <f t="shared" si="16"/>
        <v>0</v>
      </c>
      <c r="L18" s="400">
        <f t="shared" si="16"/>
        <v>84</v>
      </c>
      <c r="M18" s="346">
        <f t="shared" si="16"/>
        <v>24837.75</v>
      </c>
      <c r="N18" s="346">
        <f t="shared" si="16"/>
        <v>182537.75</v>
      </c>
      <c r="O18" s="349">
        <f t="shared" si="16"/>
        <v>46096</v>
      </c>
      <c r="P18" s="349">
        <f t="shared" si="16"/>
        <v>39800</v>
      </c>
      <c r="Q18" s="349">
        <f t="shared" si="16"/>
        <v>6296</v>
      </c>
      <c r="R18" s="349">
        <f t="shared" si="16"/>
        <v>0</v>
      </c>
      <c r="S18" s="349">
        <f t="shared" si="16"/>
        <v>79058</v>
      </c>
      <c r="T18" s="349">
        <f t="shared" si="16"/>
        <v>40002</v>
      </c>
      <c r="U18" s="349">
        <f t="shared" si="16"/>
        <v>6875</v>
      </c>
      <c r="V18" s="349">
        <f t="shared" si="16"/>
        <v>1087</v>
      </c>
      <c r="W18" s="349">
        <f t="shared" si="16"/>
        <v>0</v>
      </c>
      <c r="X18" s="349">
        <f t="shared" si="16"/>
        <v>7962</v>
      </c>
      <c r="Y18" s="349">
        <f t="shared" si="16"/>
        <v>160272</v>
      </c>
      <c r="Z18" s="349">
        <f t="shared" si="16"/>
        <v>6875</v>
      </c>
      <c r="AA18" s="349">
        <f t="shared" si="16"/>
        <v>1087</v>
      </c>
      <c r="AB18" s="349">
        <f t="shared" si="16"/>
        <v>0</v>
      </c>
      <c r="AC18" s="349">
        <f t="shared" si="16"/>
        <v>7962</v>
      </c>
      <c r="AD18" s="349">
        <f t="shared" si="16"/>
        <v>80004</v>
      </c>
      <c r="AE18" s="349">
        <f t="shared" si="16"/>
        <v>4500</v>
      </c>
      <c r="AF18" s="349">
        <f t="shared" si="16"/>
        <v>712</v>
      </c>
      <c r="AG18" s="349">
        <f t="shared" si="16"/>
        <v>0</v>
      </c>
      <c r="AH18" s="349">
        <f t="shared" si="16"/>
        <v>5212</v>
      </c>
      <c r="AI18" s="349">
        <f t="shared" si="16"/>
        <v>80908</v>
      </c>
      <c r="AJ18" s="349">
        <f t="shared" si="16"/>
        <v>4500</v>
      </c>
      <c r="AK18" s="349">
        <f t="shared" si="16"/>
        <v>712</v>
      </c>
      <c r="AL18" s="349">
        <f t="shared" si="16"/>
        <v>0</v>
      </c>
      <c r="AM18" s="349">
        <f t="shared" si="16"/>
        <v>5212</v>
      </c>
      <c r="AN18" s="349">
        <f t="shared" si="16"/>
        <v>121395</v>
      </c>
      <c r="AO18" s="349">
        <f t="shared" si="16"/>
        <v>4500</v>
      </c>
      <c r="AP18" s="349">
        <f t="shared" ref="AP18:BU18" si="17">SUM(AP8:AP17)</f>
        <v>712</v>
      </c>
      <c r="AQ18" s="349">
        <f t="shared" si="17"/>
        <v>0</v>
      </c>
      <c r="AR18" s="349">
        <f t="shared" si="17"/>
        <v>5212</v>
      </c>
      <c r="AS18" s="349">
        <f t="shared" si="17"/>
        <v>80974</v>
      </c>
      <c r="AT18" s="349">
        <f t="shared" si="17"/>
        <v>3550</v>
      </c>
      <c r="AU18" s="349">
        <f t="shared" si="17"/>
        <v>562</v>
      </c>
      <c r="AV18" s="349">
        <f t="shared" si="17"/>
        <v>0</v>
      </c>
      <c r="AW18" s="349">
        <f t="shared" si="17"/>
        <v>4112</v>
      </c>
      <c r="AX18" s="349">
        <f t="shared" si="17"/>
        <v>120660</v>
      </c>
      <c r="AY18" s="349">
        <f t="shared" si="17"/>
        <v>5450</v>
      </c>
      <c r="AZ18" s="349">
        <f t="shared" si="17"/>
        <v>862</v>
      </c>
      <c r="BA18" s="349">
        <f t="shared" si="17"/>
        <v>0</v>
      </c>
      <c r="BB18" s="349">
        <f t="shared" si="17"/>
        <v>6312</v>
      </c>
      <c r="BC18" s="349">
        <f t="shared" si="17"/>
        <v>80440</v>
      </c>
      <c r="BD18" s="349">
        <f t="shared" si="17"/>
        <v>3550</v>
      </c>
      <c r="BE18" s="349">
        <f t="shared" si="17"/>
        <v>562</v>
      </c>
      <c r="BF18" s="349">
        <f t="shared" si="17"/>
        <v>0</v>
      </c>
      <c r="BG18" s="349">
        <f t="shared" si="17"/>
        <v>4112</v>
      </c>
      <c r="BH18" s="349">
        <f t="shared" si="17"/>
        <v>0</v>
      </c>
      <c r="BI18" s="349">
        <f t="shared" si="17"/>
        <v>0</v>
      </c>
      <c r="BJ18" s="349">
        <f t="shared" si="17"/>
        <v>0</v>
      </c>
      <c r="BK18" s="349">
        <f t="shared" si="17"/>
        <v>0</v>
      </c>
      <c r="BL18" s="349">
        <f t="shared" si="17"/>
        <v>0</v>
      </c>
      <c r="BM18" s="349">
        <f t="shared" si="17"/>
        <v>0</v>
      </c>
      <c r="BN18" s="349">
        <f t="shared" si="17"/>
        <v>0</v>
      </c>
      <c r="BO18" s="349">
        <f t="shared" si="17"/>
        <v>0</v>
      </c>
      <c r="BP18" s="349">
        <f t="shared" si="17"/>
        <v>0</v>
      </c>
      <c r="BQ18" s="349">
        <f t="shared" si="17"/>
        <v>0</v>
      </c>
      <c r="BR18" s="349">
        <f t="shared" si="17"/>
        <v>0</v>
      </c>
      <c r="BS18" s="349">
        <f t="shared" si="17"/>
        <v>0</v>
      </c>
      <c r="BT18" s="349">
        <f t="shared" si="17"/>
        <v>0</v>
      </c>
      <c r="BU18" s="349">
        <f t="shared" si="17"/>
        <v>0</v>
      </c>
      <c r="BV18" s="349">
        <f t="shared" ref="BV18:DA18" si="18">SUM(BV8:BV17)</f>
        <v>0</v>
      </c>
      <c r="BW18" s="349">
        <f t="shared" si="18"/>
        <v>0</v>
      </c>
      <c r="BX18" s="349">
        <f t="shared" si="18"/>
        <v>0</v>
      </c>
      <c r="BY18" s="349">
        <f t="shared" si="18"/>
        <v>0</v>
      </c>
      <c r="BZ18" s="349">
        <f t="shared" si="18"/>
        <v>0</v>
      </c>
      <c r="CA18" s="349">
        <f t="shared" si="18"/>
        <v>0</v>
      </c>
      <c r="CB18" s="349">
        <f t="shared" si="18"/>
        <v>0</v>
      </c>
      <c r="CC18" s="349">
        <f t="shared" si="18"/>
        <v>0</v>
      </c>
      <c r="CD18" s="349">
        <f t="shared" si="18"/>
        <v>0</v>
      </c>
      <c r="CE18" s="349">
        <f t="shared" si="18"/>
        <v>0</v>
      </c>
      <c r="CF18" s="349">
        <f t="shared" si="18"/>
        <v>0</v>
      </c>
      <c r="CG18" s="349">
        <f t="shared" si="18"/>
        <v>0</v>
      </c>
      <c r="CH18" s="349">
        <f t="shared" si="18"/>
        <v>0</v>
      </c>
      <c r="CI18" s="349">
        <f t="shared" si="18"/>
        <v>0</v>
      </c>
      <c r="CJ18" s="349">
        <f t="shared" si="18"/>
        <v>0</v>
      </c>
      <c r="CK18" s="349">
        <f t="shared" si="18"/>
        <v>0</v>
      </c>
      <c r="CL18" s="349">
        <f t="shared" si="18"/>
        <v>0</v>
      </c>
      <c r="CM18" s="349">
        <f t="shared" si="18"/>
        <v>0</v>
      </c>
      <c r="CN18" s="349">
        <f t="shared" si="18"/>
        <v>0</v>
      </c>
      <c r="CO18" s="349">
        <f t="shared" si="18"/>
        <v>0</v>
      </c>
      <c r="CP18" s="349">
        <f t="shared" si="18"/>
        <v>0</v>
      </c>
      <c r="CQ18" s="349">
        <f t="shared" si="18"/>
        <v>0</v>
      </c>
      <c r="CR18" s="349">
        <f t="shared" si="18"/>
        <v>0</v>
      </c>
      <c r="CS18" s="349">
        <f t="shared" si="18"/>
        <v>0</v>
      </c>
      <c r="CT18" s="349">
        <f t="shared" si="18"/>
        <v>0</v>
      </c>
      <c r="CU18" s="349">
        <f t="shared" si="18"/>
        <v>0</v>
      </c>
      <c r="CV18" s="349">
        <f t="shared" si="18"/>
        <v>0</v>
      </c>
      <c r="CW18" s="349">
        <f t="shared" si="18"/>
        <v>0</v>
      </c>
      <c r="CX18" s="349">
        <f t="shared" si="18"/>
        <v>0</v>
      </c>
      <c r="CY18" s="349">
        <f t="shared" si="18"/>
        <v>0</v>
      </c>
      <c r="CZ18" s="349">
        <f t="shared" si="18"/>
        <v>0</v>
      </c>
      <c r="DA18" s="349">
        <f t="shared" si="18"/>
        <v>0</v>
      </c>
      <c r="DB18" s="349">
        <f t="shared" ref="DB18:EG18" si="19">SUM(DB8:DB17)</f>
        <v>0</v>
      </c>
      <c r="DC18" s="349">
        <f t="shared" si="19"/>
        <v>0</v>
      </c>
      <c r="DD18" s="349">
        <f t="shared" si="19"/>
        <v>0</v>
      </c>
      <c r="DE18" s="349">
        <f t="shared" si="19"/>
        <v>0</v>
      </c>
      <c r="DF18" s="349">
        <f t="shared" si="19"/>
        <v>0</v>
      </c>
      <c r="DG18" s="349">
        <f t="shared" si="19"/>
        <v>0</v>
      </c>
      <c r="DH18" s="349">
        <f t="shared" si="19"/>
        <v>0</v>
      </c>
      <c r="DI18" s="349">
        <f t="shared" si="19"/>
        <v>0</v>
      </c>
      <c r="DJ18" s="349">
        <f t="shared" si="19"/>
        <v>0</v>
      </c>
      <c r="DK18" s="349">
        <f t="shared" si="19"/>
        <v>0</v>
      </c>
      <c r="DL18" s="349">
        <f t="shared" si="19"/>
        <v>0</v>
      </c>
      <c r="DM18" s="349">
        <f t="shared" si="19"/>
        <v>0</v>
      </c>
      <c r="DN18" s="349">
        <f t="shared" si="19"/>
        <v>0</v>
      </c>
      <c r="DO18" s="349">
        <f t="shared" si="19"/>
        <v>0</v>
      </c>
      <c r="DP18" s="349">
        <f t="shared" si="19"/>
        <v>8</v>
      </c>
      <c r="DQ18" s="349">
        <f t="shared" si="19"/>
        <v>310240</v>
      </c>
      <c r="DR18" s="349">
        <f t="shared" si="19"/>
        <v>1</v>
      </c>
      <c r="DS18" s="349">
        <f t="shared" si="19"/>
        <v>38000</v>
      </c>
      <c r="DT18" s="349">
        <f t="shared" si="19"/>
        <v>1</v>
      </c>
      <c r="DU18" s="349">
        <f t="shared" si="19"/>
        <v>47500</v>
      </c>
      <c r="DV18" s="349">
        <f t="shared" si="19"/>
        <v>5</v>
      </c>
      <c r="DW18" s="349">
        <f t="shared" si="19"/>
        <v>194750</v>
      </c>
      <c r="DX18" s="349">
        <f t="shared" si="19"/>
        <v>1</v>
      </c>
      <c r="DY18" s="349">
        <f t="shared" si="19"/>
        <v>38000</v>
      </c>
      <c r="DZ18" s="349">
        <f t="shared" si="19"/>
        <v>0</v>
      </c>
      <c r="EA18" s="349">
        <f t="shared" si="19"/>
        <v>0</v>
      </c>
      <c r="EB18" s="349">
        <f t="shared" si="19"/>
        <v>1</v>
      </c>
      <c r="EC18" s="349">
        <f t="shared" si="19"/>
        <v>19000</v>
      </c>
      <c r="ED18" s="349">
        <f t="shared" si="19"/>
        <v>1</v>
      </c>
      <c r="EE18" s="349">
        <f t="shared" si="19"/>
        <v>48990</v>
      </c>
      <c r="EF18" s="349">
        <f t="shared" si="19"/>
        <v>9</v>
      </c>
      <c r="EG18" s="349">
        <f t="shared" si="19"/>
        <v>348240</v>
      </c>
      <c r="EH18" s="349">
        <f t="shared" ref="EH18:EK18" si="20">SUM(EH8:EH17)</f>
        <v>9</v>
      </c>
      <c r="EI18" s="349">
        <f t="shared" si="20"/>
        <v>348240</v>
      </c>
      <c r="EJ18" s="349">
        <f t="shared" si="20"/>
        <v>0</v>
      </c>
      <c r="EK18" s="349">
        <f t="shared" si="20"/>
        <v>0</v>
      </c>
      <c r="EL18" s="423"/>
      <c r="EM18" s="392"/>
      <c r="EN18" s="423"/>
      <c r="EO18" s="423"/>
      <c r="EP18" s="423"/>
      <c r="EQ18" s="423"/>
      <c r="ER18" s="423"/>
      <c r="ES18" s="423"/>
      <c r="ET18" s="423"/>
    </row>
    <row r="19" spans="1:150">
      <c r="G19">
        <v>48990</v>
      </c>
    </row>
    <row r="20" spans="1:150">
      <c r="E20" s="173"/>
      <c r="G20">
        <f>G18-G19</f>
        <v>299250</v>
      </c>
    </row>
    <row r="21" spans="1:150">
      <c r="G21">
        <f>G19/100000</f>
        <v>0.4899</v>
      </c>
    </row>
    <row r="22" spans="1:150">
      <c r="E22" s="173"/>
      <c r="F22" s="173"/>
    </row>
    <row r="23" spans="1:150">
      <c r="E23" s="173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17"/>
  <sheetViews>
    <sheetView topLeftCell="A10" workbookViewId="0">
      <selection activeCell="E16" sqref="E16:E17"/>
    </sheetView>
  </sheetViews>
  <sheetFormatPr defaultRowHeight="15"/>
  <sheetData>
    <row r="1" spans="1:150" ht="18">
      <c r="A1" s="620" t="s">
        <v>1854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464"/>
      <c r="M1" s="465"/>
      <c r="N1" s="466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2"/>
      <c r="CY1" s="412"/>
      <c r="CZ1" s="412"/>
      <c r="DA1" s="412"/>
      <c r="DB1" s="412"/>
      <c r="DC1" s="412"/>
      <c r="DD1" s="412"/>
      <c r="DE1" s="412"/>
      <c r="DF1" s="412"/>
      <c r="DG1" s="412"/>
      <c r="DH1" s="412"/>
      <c r="DI1" s="412"/>
      <c r="DJ1" s="412"/>
      <c r="DK1" s="412"/>
      <c r="DL1" s="412"/>
      <c r="DM1" s="412"/>
      <c r="DN1" s="412"/>
      <c r="DO1" s="412"/>
      <c r="DP1" s="620" t="s">
        <v>1855</v>
      </c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412"/>
      <c r="EF1" s="412"/>
      <c r="EG1" s="412"/>
      <c r="EH1" s="412"/>
      <c r="EI1" s="412"/>
      <c r="EJ1" s="412"/>
      <c r="EK1" s="412"/>
      <c r="EL1" s="412"/>
      <c r="EM1" s="413"/>
      <c r="EN1" s="412"/>
      <c r="EO1" s="412"/>
      <c r="EP1" s="412"/>
      <c r="EQ1" s="412"/>
      <c r="ER1" s="412"/>
      <c r="ES1" s="412"/>
      <c r="ET1" s="412"/>
    </row>
    <row r="2" spans="1:150" ht="18">
      <c r="A2" s="628" t="s">
        <v>1983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64"/>
      <c r="M2" s="464"/>
      <c r="N2" s="467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8"/>
      <c r="AE2" s="464"/>
      <c r="AF2" s="464"/>
      <c r="AG2" s="464"/>
      <c r="AH2" s="464"/>
      <c r="AI2" s="464"/>
      <c r="AJ2" s="464"/>
      <c r="AK2" s="464"/>
      <c r="AL2" s="464"/>
      <c r="AM2" s="464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  <c r="DM2" s="419"/>
      <c r="DN2" s="419"/>
      <c r="DO2" s="419"/>
      <c r="DP2" s="420"/>
      <c r="DQ2" s="419"/>
      <c r="DR2" s="419"/>
      <c r="DS2" s="419"/>
      <c r="DT2" s="453" t="s">
        <v>1900</v>
      </c>
      <c r="DU2" s="453"/>
      <c r="DV2" s="419"/>
      <c r="DW2" s="419"/>
      <c r="DX2" s="419"/>
      <c r="DY2" s="419"/>
      <c r="DZ2" s="419"/>
      <c r="EA2" s="419"/>
      <c r="EB2" s="419"/>
      <c r="EC2" s="419"/>
      <c r="ED2" s="419"/>
      <c r="EE2" s="419"/>
      <c r="EF2" s="419"/>
      <c r="EG2" s="419"/>
      <c r="EH2" s="419"/>
      <c r="EI2" s="419"/>
      <c r="EJ2" s="419"/>
      <c r="EK2" s="419"/>
      <c r="EL2" s="419"/>
      <c r="EM2" s="420"/>
      <c r="EN2" s="419"/>
      <c r="EO2" s="419"/>
      <c r="EP2" s="419"/>
      <c r="EQ2" s="419"/>
      <c r="ER2" s="419"/>
      <c r="ES2" s="419"/>
      <c r="ET2" s="419"/>
    </row>
    <row r="3" spans="1:150" ht="15.75">
      <c r="A3" s="629" t="s">
        <v>1857</v>
      </c>
      <c r="B3" s="583" t="s">
        <v>1901</v>
      </c>
      <c r="C3" s="583" t="s">
        <v>1858</v>
      </c>
      <c r="D3" s="583" t="s">
        <v>1859</v>
      </c>
      <c r="E3" s="583" t="s">
        <v>2049</v>
      </c>
      <c r="F3" s="583" t="s">
        <v>1963</v>
      </c>
      <c r="G3" s="583" t="s">
        <v>1964</v>
      </c>
      <c r="H3" s="583" t="s">
        <v>1861</v>
      </c>
      <c r="I3" s="632" t="s">
        <v>2092</v>
      </c>
      <c r="J3" s="633" t="s">
        <v>1862</v>
      </c>
      <c r="K3" s="621" t="s">
        <v>2093</v>
      </c>
      <c r="L3" s="633" t="s">
        <v>2094</v>
      </c>
      <c r="M3" s="625" t="s">
        <v>2095</v>
      </c>
      <c r="N3" s="622" t="s">
        <v>2096</v>
      </c>
      <c r="O3" s="623" t="s">
        <v>1867</v>
      </c>
      <c r="P3" s="623"/>
      <c r="Q3" s="623"/>
      <c r="R3" s="423"/>
      <c r="S3" s="624" t="s">
        <v>1869</v>
      </c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469"/>
      <c r="DP3" s="422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423"/>
      <c r="EM3" s="392"/>
      <c r="EN3" s="423"/>
      <c r="EO3" s="423"/>
      <c r="EP3" s="423"/>
      <c r="EQ3" s="423"/>
      <c r="ER3" s="423"/>
      <c r="ES3" s="423"/>
      <c r="ET3" s="423"/>
    </row>
    <row r="4" spans="1:150" ht="26.25" thickBot="1">
      <c r="A4" s="630"/>
      <c r="B4" s="558"/>
      <c r="C4" s="583"/>
      <c r="D4" s="558"/>
      <c r="E4" s="631"/>
      <c r="F4" s="583"/>
      <c r="G4" s="583"/>
      <c r="H4" s="631"/>
      <c r="I4" s="560"/>
      <c r="J4" s="633"/>
      <c r="K4" s="634"/>
      <c r="L4" s="633"/>
      <c r="M4" s="626"/>
      <c r="N4" s="622"/>
      <c r="O4" s="623"/>
      <c r="P4" s="623"/>
      <c r="Q4" s="623"/>
      <c r="R4" s="470"/>
      <c r="S4" s="621" t="s">
        <v>1870</v>
      </c>
      <c r="T4" s="621"/>
      <c r="U4" s="621"/>
      <c r="V4" s="621"/>
      <c r="W4" s="621"/>
      <c r="X4" s="621"/>
      <c r="Y4" s="621" t="s">
        <v>1871</v>
      </c>
      <c r="Z4" s="621"/>
      <c r="AA4" s="621"/>
      <c r="AB4" s="621"/>
      <c r="AC4" s="621"/>
      <c r="AD4" s="621" t="s">
        <v>1872</v>
      </c>
      <c r="AE4" s="621"/>
      <c r="AF4" s="621"/>
      <c r="AG4" s="621"/>
      <c r="AH4" s="621"/>
      <c r="AI4" s="621" t="s">
        <v>1873</v>
      </c>
      <c r="AJ4" s="621"/>
      <c r="AK4" s="621"/>
      <c r="AL4" s="621"/>
      <c r="AM4" s="621"/>
      <c r="AN4" s="621" t="s">
        <v>1874</v>
      </c>
      <c r="AO4" s="621"/>
      <c r="AP4" s="621"/>
      <c r="AQ4" s="621"/>
      <c r="AR4" s="621"/>
      <c r="AS4" s="621" t="s">
        <v>1875</v>
      </c>
      <c r="AT4" s="621"/>
      <c r="AU4" s="621"/>
      <c r="AV4" s="621"/>
      <c r="AW4" s="621"/>
      <c r="AX4" s="621" t="s">
        <v>1876</v>
      </c>
      <c r="AY4" s="621"/>
      <c r="AZ4" s="621"/>
      <c r="BA4" s="621"/>
      <c r="BB4" s="621"/>
      <c r="BC4" s="621" t="s">
        <v>1877</v>
      </c>
      <c r="BD4" s="621"/>
      <c r="BE4" s="621"/>
      <c r="BF4" s="621"/>
      <c r="BG4" s="621"/>
      <c r="BH4" s="621" t="s">
        <v>1878</v>
      </c>
      <c r="BI4" s="621"/>
      <c r="BJ4" s="621"/>
      <c r="BK4" s="621"/>
      <c r="BL4" s="621"/>
      <c r="BM4" s="621" t="s">
        <v>1879</v>
      </c>
      <c r="BN4" s="621"/>
      <c r="BO4" s="621"/>
      <c r="BP4" s="621"/>
      <c r="BQ4" s="621"/>
      <c r="BR4" s="621" t="s">
        <v>1880</v>
      </c>
      <c r="BS4" s="621"/>
      <c r="BT4" s="621"/>
      <c r="BU4" s="621"/>
      <c r="BV4" s="621"/>
      <c r="BW4" s="621" t="s">
        <v>1881</v>
      </c>
      <c r="BX4" s="621"/>
      <c r="BY4" s="621"/>
      <c r="BZ4" s="621"/>
      <c r="CA4" s="621"/>
      <c r="CB4" s="621" t="s">
        <v>1882</v>
      </c>
      <c r="CC4" s="621"/>
      <c r="CD4" s="621"/>
      <c r="CE4" s="621"/>
      <c r="CF4" s="621"/>
      <c r="CG4" s="621" t="s">
        <v>1883</v>
      </c>
      <c r="CH4" s="621"/>
      <c r="CI4" s="621"/>
      <c r="CJ4" s="621"/>
      <c r="CK4" s="621"/>
      <c r="CL4" s="621" t="s">
        <v>1884</v>
      </c>
      <c r="CM4" s="621"/>
      <c r="CN4" s="621"/>
      <c r="CO4" s="621"/>
      <c r="CP4" s="621"/>
      <c r="CQ4" s="621" t="s">
        <v>1885</v>
      </c>
      <c r="CR4" s="621"/>
      <c r="CS4" s="621"/>
      <c r="CT4" s="621"/>
      <c r="CU4" s="621"/>
      <c r="CV4" s="621" t="s">
        <v>1886</v>
      </c>
      <c r="CW4" s="621"/>
      <c r="CX4" s="621"/>
      <c r="CY4" s="621"/>
      <c r="CZ4" s="621"/>
      <c r="DA4" s="621" t="s">
        <v>1887</v>
      </c>
      <c r="DB4" s="621"/>
      <c r="DC4" s="621"/>
      <c r="DD4" s="621"/>
      <c r="DE4" s="621"/>
      <c r="DF4" s="621" t="s">
        <v>1888</v>
      </c>
      <c r="DG4" s="621"/>
      <c r="DH4" s="621"/>
      <c r="DI4" s="621"/>
      <c r="DJ4" s="621"/>
      <c r="DK4" s="621" t="s">
        <v>1889</v>
      </c>
      <c r="DL4" s="621"/>
      <c r="DM4" s="621"/>
      <c r="DN4" s="621"/>
      <c r="DO4" s="621"/>
      <c r="DP4" s="613" t="s">
        <v>1890</v>
      </c>
      <c r="DQ4" s="613"/>
      <c r="DR4" s="613"/>
      <c r="DS4" s="613"/>
      <c r="DT4" s="613" t="s">
        <v>1909</v>
      </c>
      <c r="DU4" s="613"/>
      <c r="DV4" s="613"/>
      <c r="DW4" s="613"/>
      <c r="DX4" s="613"/>
      <c r="DY4" s="613"/>
      <c r="DZ4" s="613"/>
      <c r="EA4" s="613"/>
      <c r="EB4" s="613"/>
      <c r="EC4" s="613"/>
      <c r="ED4" s="613"/>
      <c r="EE4" s="613"/>
      <c r="EF4" s="424"/>
      <c r="EG4" s="424"/>
      <c r="EH4" s="424"/>
      <c r="EI4" s="454" t="s">
        <v>561</v>
      </c>
      <c r="EJ4" s="424"/>
      <c r="EK4" s="424" t="s">
        <v>209</v>
      </c>
      <c r="EL4" s="293"/>
      <c r="EM4" s="294" t="s">
        <v>1911</v>
      </c>
      <c r="EN4" s="295"/>
      <c r="EO4" s="295"/>
      <c r="EP4" s="295"/>
      <c r="EQ4" s="295"/>
      <c r="ER4" s="295"/>
      <c r="ES4" s="295"/>
      <c r="ET4" s="295"/>
    </row>
    <row r="5" spans="1:150" ht="26.25" thickBot="1">
      <c r="A5" s="630"/>
      <c r="B5" s="558"/>
      <c r="C5" s="583"/>
      <c r="D5" s="558"/>
      <c r="E5" s="631"/>
      <c r="F5" s="583"/>
      <c r="G5" s="583"/>
      <c r="H5" s="631"/>
      <c r="I5" s="561"/>
      <c r="J5" s="633"/>
      <c r="K5" s="634"/>
      <c r="L5" s="633"/>
      <c r="M5" s="627"/>
      <c r="N5" s="622"/>
      <c r="O5" s="471" t="s">
        <v>1891</v>
      </c>
      <c r="P5" s="470" t="s">
        <v>1892</v>
      </c>
      <c r="Q5" s="470" t="s">
        <v>1893</v>
      </c>
      <c r="R5" s="470" t="s">
        <v>1963</v>
      </c>
      <c r="S5" s="472" t="s">
        <v>1986</v>
      </c>
      <c r="T5" s="472" t="s">
        <v>1895</v>
      </c>
      <c r="U5" s="473" t="s">
        <v>1943</v>
      </c>
      <c r="V5" s="473" t="s">
        <v>1893</v>
      </c>
      <c r="W5" s="473" t="s">
        <v>1963</v>
      </c>
      <c r="X5" s="470" t="s">
        <v>1891</v>
      </c>
      <c r="Y5" s="472" t="s">
        <v>1895</v>
      </c>
      <c r="Z5" s="473" t="s">
        <v>1943</v>
      </c>
      <c r="AA5" s="473" t="s">
        <v>1893</v>
      </c>
      <c r="AB5" s="473" t="s">
        <v>1963</v>
      </c>
      <c r="AC5" s="470" t="s">
        <v>1891</v>
      </c>
      <c r="AD5" s="472" t="s">
        <v>1895</v>
      </c>
      <c r="AE5" s="473" t="s">
        <v>1987</v>
      </c>
      <c r="AF5" s="473" t="s">
        <v>1893</v>
      </c>
      <c r="AG5" s="473" t="s">
        <v>1963</v>
      </c>
      <c r="AH5" s="470" t="s">
        <v>1891</v>
      </c>
      <c r="AI5" s="472" t="s">
        <v>1895</v>
      </c>
      <c r="AJ5" s="473" t="s">
        <v>1987</v>
      </c>
      <c r="AK5" s="473" t="s">
        <v>1893</v>
      </c>
      <c r="AL5" s="473" t="s">
        <v>1963</v>
      </c>
      <c r="AM5" s="470" t="s">
        <v>1891</v>
      </c>
      <c r="AN5" s="472" t="s">
        <v>1895</v>
      </c>
      <c r="AO5" s="473" t="s">
        <v>1987</v>
      </c>
      <c r="AP5" s="473" t="s">
        <v>1893</v>
      </c>
      <c r="AQ5" s="473" t="s">
        <v>1963</v>
      </c>
      <c r="AR5" s="470" t="s">
        <v>1891</v>
      </c>
      <c r="AS5" s="472" t="s">
        <v>1895</v>
      </c>
      <c r="AT5" s="473" t="s">
        <v>1987</v>
      </c>
      <c r="AU5" s="473" t="s">
        <v>1893</v>
      </c>
      <c r="AV5" s="473" t="s">
        <v>1963</v>
      </c>
      <c r="AW5" s="470" t="s">
        <v>1891</v>
      </c>
      <c r="AX5" s="472" t="s">
        <v>1895</v>
      </c>
      <c r="AY5" s="473" t="s">
        <v>1987</v>
      </c>
      <c r="AZ5" s="473" t="s">
        <v>1893</v>
      </c>
      <c r="BA5" s="473" t="s">
        <v>1963</v>
      </c>
      <c r="BB5" s="470" t="s">
        <v>1891</v>
      </c>
      <c r="BC5" s="472" t="s">
        <v>1895</v>
      </c>
      <c r="BD5" s="473" t="s">
        <v>1987</v>
      </c>
      <c r="BE5" s="473" t="s">
        <v>1893</v>
      </c>
      <c r="BF5" s="473" t="s">
        <v>1963</v>
      </c>
      <c r="BG5" s="470" t="s">
        <v>1891</v>
      </c>
      <c r="BH5" s="472" t="s">
        <v>1895</v>
      </c>
      <c r="BI5" s="473" t="s">
        <v>1987</v>
      </c>
      <c r="BJ5" s="473" t="s">
        <v>1893</v>
      </c>
      <c r="BK5" s="473" t="s">
        <v>1963</v>
      </c>
      <c r="BL5" s="470" t="s">
        <v>1891</v>
      </c>
      <c r="BM5" s="472" t="s">
        <v>1895</v>
      </c>
      <c r="BN5" s="473" t="s">
        <v>1987</v>
      </c>
      <c r="BO5" s="473" t="s">
        <v>1893</v>
      </c>
      <c r="BP5" s="473" t="s">
        <v>1963</v>
      </c>
      <c r="BQ5" s="470" t="s">
        <v>1891</v>
      </c>
      <c r="BR5" s="472" t="s">
        <v>1895</v>
      </c>
      <c r="BS5" s="473" t="s">
        <v>1987</v>
      </c>
      <c r="BT5" s="473" t="s">
        <v>1893</v>
      </c>
      <c r="BU5" s="473" t="s">
        <v>1963</v>
      </c>
      <c r="BV5" s="470" t="s">
        <v>1891</v>
      </c>
      <c r="BW5" s="472" t="s">
        <v>1895</v>
      </c>
      <c r="BX5" s="473" t="s">
        <v>1987</v>
      </c>
      <c r="BY5" s="473" t="s">
        <v>1893</v>
      </c>
      <c r="BZ5" s="473" t="s">
        <v>1963</v>
      </c>
      <c r="CA5" s="470" t="s">
        <v>1891</v>
      </c>
      <c r="CB5" s="472" t="s">
        <v>1895</v>
      </c>
      <c r="CC5" s="473" t="s">
        <v>1987</v>
      </c>
      <c r="CD5" s="473" t="s">
        <v>1893</v>
      </c>
      <c r="CE5" s="473" t="s">
        <v>1963</v>
      </c>
      <c r="CF5" s="470" t="s">
        <v>1891</v>
      </c>
      <c r="CG5" s="472" t="s">
        <v>1895</v>
      </c>
      <c r="CH5" s="473" t="s">
        <v>1987</v>
      </c>
      <c r="CI5" s="473" t="s">
        <v>1893</v>
      </c>
      <c r="CJ5" s="473" t="s">
        <v>1963</v>
      </c>
      <c r="CK5" s="470" t="s">
        <v>1891</v>
      </c>
      <c r="CL5" s="472" t="s">
        <v>1895</v>
      </c>
      <c r="CM5" s="473" t="s">
        <v>1987</v>
      </c>
      <c r="CN5" s="473" t="s">
        <v>1893</v>
      </c>
      <c r="CO5" s="473" t="s">
        <v>1963</v>
      </c>
      <c r="CP5" s="470" t="s">
        <v>1891</v>
      </c>
      <c r="CQ5" s="472" t="s">
        <v>1895</v>
      </c>
      <c r="CR5" s="473" t="s">
        <v>1987</v>
      </c>
      <c r="CS5" s="473" t="s">
        <v>1893</v>
      </c>
      <c r="CT5" s="473" t="s">
        <v>1963</v>
      </c>
      <c r="CU5" s="470" t="s">
        <v>1891</v>
      </c>
      <c r="CV5" s="472" t="s">
        <v>1895</v>
      </c>
      <c r="CW5" s="473" t="s">
        <v>1987</v>
      </c>
      <c r="CX5" s="473" t="s">
        <v>1893</v>
      </c>
      <c r="CY5" s="473" t="s">
        <v>1963</v>
      </c>
      <c r="CZ5" s="470" t="s">
        <v>1891</v>
      </c>
      <c r="DA5" s="472" t="s">
        <v>1895</v>
      </c>
      <c r="DB5" s="473" t="s">
        <v>1987</v>
      </c>
      <c r="DC5" s="473" t="s">
        <v>1893</v>
      </c>
      <c r="DD5" s="473" t="s">
        <v>1963</v>
      </c>
      <c r="DE5" s="470" t="s">
        <v>1891</v>
      </c>
      <c r="DF5" s="472" t="s">
        <v>1895</v>
      </c>
      <c r="DG5" s="473" t="s">
        <v>1987</v>
      </c>
      <c r="DH5" s="473" t="s">
        <v>1893</v>
      </c>
      <c r="DI5" s="473" t="s">
        <v>1963</v>
      </c>
      <c r="DJ5" s="470" t="s">
        <v>1891</v>
      </c>
      <c r="DK5" s="472" t="s">
        <v>1895</v>
      </c>
      <c r="DL5" s="473" t="s">
        <v>1987</v>
      </c>
      <c r="DM5" s="473" t="s">
        <v>1893</v>
      </c>
      <c r="DN5" s="473" t="s">
        <v>1963</v>
      </c>
      <c r="DO5" s="474" t="s">
        <v>1891</v>
      </c>
      <c r="DP5" s="422" t="s">
        <v>32</v>
      </c>
      <c r="DQ5" s="427" t="s">
        <v>1897</v>
      </c>
      <c r="DR5" s="427" t="s">
        <v>48</v>
      </c>
      <c r="DS5" s="427" t="s">
        <v>1897</v>
      </c>
      <c r="DT5" s="428" t="s">
        <v>1912</v>
      </c>
      <c r="DU5" s="427" t="s">
        <v>1897</v>
      </c>
      <c r="DV5" s="428" t="s">
        <v>1913</v>
      </c>
      <c r="DW5" s="427" t="s">
        <v>1897</v>
      </c>
      <c r="DX5" s="428" t="s">
        <v>1914</v>
      </c>
      <c r="DY5" s="427" t="s">
        <v>1897</v>
      </c>
      <c r="DZ5" s="428" t="s">
        <v>1915</v>
      </c>
      <c r="EA5" s="427" t="s">
        <v>1897</v>
      </c>
      <c r="EB5" s="428" t="s">
        <v>1916</v>
      </c>
      <c r="EC5" s="427" t="s">
        <v>1897</v>
      </c>
      <c r="ED5" s="428" t="s">
        <v>1917</v>
      </c>
      <c r="EE5" s="427" t="s">
        <v>1897</v>
      </c>
      <c r="EF5" s="429" t="s">
        <v>1918</v>
      </c>
      <c r="EG5" s="429" t="s">
        <v>1918</v>
      </c>
      <c r="EH5" s="125" t="s">
        <v>1981</v>
      </c>
      <c r="EI5" s="125" t="s">
        <v>1897</v>
      </c>
      <c r="EJ5" s="125" t="s">
        <v>1982</v>
      </c>
      <c r="EK5" s="125" t="s">
        <v>1897</v>
      </c>
      <c r="EL5" s="300"/>
      <c r="EM5" s="301" t="s">
        <v>31</v>
      </c>
      <c r="EN5" s="302" t="s">
        <v>1921</v>
      </c>
      <c r="EO5" s="302" t="s">
        <v>1803</v>
      </c>
      <c r="EP5" s="302" t="s">
        <v>1921</v>
      </c>
      <c r="EQ5" s="302" t="s">
        <v>1801</v>
      </c>
      <c r="ER5" s="302" t="s">
        <v>1921</v>
      </c>
      <c r="ES5" s="302" t="s">
        <v>1922</v>
      </c>
      <c r="ET5" s="302" t="s">
        <v>1804</v>
      </c>
    </row>
    <row r="6" spans="1:150">
      <c r="A6" s="430">
        <v>1</v>
      </c>
      <c r="B6" s="431">
        <v>2</v>
      </c>
      <c r="C6" s="431"/>
      <c r="D6" s="431">
        <v>3</v>
      </c>
      <c r="E6" s="432">
        <v>4</v>
      </c>
      <c r="F6" s="432">
        <v>5</v>
      </c>
      <c r="G6" s="432">
        <v>6</v>
      </c>
      <c r="H6" s="432">
        <v>5</v>
      </c>
      <c r="I6" s="432"/>
      <c r="J6" s="432">
        <v>6</v>
      </c>
      <c r="K6" s="432">
        <v>7</v>
      </c>
      <c r="L6" s="432">
        <v>8</v>
      </c>
      <c r="M6" s="432"/>
      <c r="N6" s="433">
        <v>9</v>
      </c>
      <c r="O6" s="432">
        <v>10</v>
      </c>
      <c r="P6" s="432"/>
      <c r="Q6" s="432"/>
      <c r="R6" s="432">
        <v>11</v>
      </c>
      <c r="S6" s="432">
        <v>6</v>
      </c>
      <c r="T6" s="432">
        <v>7</v>
      </c>
      <c r="U6" s="432">
        <v>8</v>
      </c>
      <c r="V6" s="432">
        <v>9</v>
      </c>
      <c r="W6" s="432"/>
      <c r="X6" s="432">
        <v>10</v>
      </c>
      <c r="Y6" s="432">
        <v>11</v>
      </c>
      <c r="Z6" s="432">
        <v>12</v>
      </c>
      <c r="AA6" s="432">
        <v>13</v>
      </c>
      <c r="AB6" s="432"/>
      <c r="AC6" s="432">
        <v>14</v>
      </c>
      <c r="AD6" s="432">
        <v>15</v>
      </c>
      <c r="AE6" s="432">
        <v>16</v>
      </c>
      <c r="AF6" s="432">
        <v>17</v>
      </c>
      <c r="AG6" s="432"/>
      <c r="AH6" s="432">
        <v>18</v>
      </c>
      <c r="AI6" s="432">
        <v>19</v>
      </c>
      <c r="AJ6" s="432">
        <v>20</v>
      </c>
      <c r="AK6" s="432">
        <v>21</v>
      </c>
      <c r="AL6" s="432"/>
      <c r="AM6" s="432">
        <v>22</v>
      </c>
      <c r="AN6" s="432">
        <v>19</v>
      </c>
      <c r="AO6" s="432">
        <v>20</v>
      </c>
      <c r="AP6" s="432">
        <v>21</v>
      </c>
      <c r="AQ6" s="432"/>
      <c r="AR6" s="432">
        <v>22</v>
      </c>
      <c r="AS6" s="432">
        <v>19</v>
      </c>
      <c r="AT6" s="432">
        <v>20</v>
      </c>
      <c r="AU6" s="432">
        <v>21</v>
      </c>
      <c r="AV6" s="432"/>
      <c r="AW6" s="432">
        <v>22</v>
      </c>
      <c r="AX6" s="432">
        <v>19</v>
      </c>
      <c r="AY6" s="432">
        <v>20</v>
      </c>
      <c r="AZ6" s="432">
        <v>21</v>
      </c>
      <c r="BA6" s="432"/>
      <c r="BB6" s="432">
        <v>22</v>
      </c>
      <c r="BC6" s="432">
        <v>19</v>
      </c>
      <c r="BD6" s="432">
        <v>20</v>
      </c>
      <c r="BE6" s="432">
        <v>21</v>
      </c>
      <c r="BF6" s="432"/>
      <c r="BG6" s="432">
        <v>22</v>
      </c>
      <c r="BH6" s="432">
        <v>19</v>
      </c>
      <c r="BI6" s="432">
        <v>20</v>
      </c>
      <c r="BJ6" s="432">
        <v>21</v>
      </c>
      <c r="BK6" s="432"/>
      <c r="BL6" s="432">
        <v>22</v>
      </c>
      <c r="BM6" s="432">
        <v>19</v>
      </c>
      <c r="BN6" s="432">
        <v>20</v>
      </c>
      <c r="BO6" s="432">
        <v>21</v>
      </c>
      <c r="BP6" s="432"/>
      <c r="BQ6" s="432">
        <v>22</v>
      </c>
      <c r="BR6" s="432">
        <v>19</v>
      </c>
      <c r="BS6" s="432">
        <v>20</v>
      </c>
      <c r="BT6" s="432">
        <v>21</v>
      </c>
      <c r="BU6" s="432"/>
      <c r="BV6" s="432">
        <v>22</v>
      </c>
      <c r="BW6" s="432">
        <v>19</v>
      </c>
      <c r="BX6" s="432">
        <v>20</v>
      </c>
      <c r="BY6" s="432">
        <v>21</v>
      </c>
      <c r="BZ6" s="432"/>
      <c r="CA6" s="432">
        <v>22</v>
      </c>
      <c r="CB6" s="432">
        <v>19</v>
      </c>
      <c r="CC6" s="432">
        <v>20</v>
      </c>
      <c r="CD6" s="432">
        <v>21</v>
      </c>
      <c r="CE6" s="432"/>
      <c r="CF6" s="432">
        <v>22</v>
      </c>
      <c r="CG6" s="432">
        <v>19</v>
      </c>
      <c r="CH6" s="432">
        <v>20</v>
      </c>
      <c r="CI6" s="432">
        <v>21</v>
      </c>
      <c r="CJ6" s="432"/>
      <c r="CK6" s="432">
        <v>22</v>
      </c>
      <c r="CL6" s="432">
        <v>19</v>
      </c>
      <c r="CM6" s="432">
        <v>20</v>
      </c>
      <c r="CN6" s="432">
        <v>21</v>
      </c>
      <c r="CO6" s="432"/>
      <c r="CP6" s="432">
        <v>22</v>
      </c>
      <c r="CQ6" s="432">
        <v>19</v>
      </c>
      <c r="CR6" s="432">
        <v>20</v>
      </c>
      <c r="CS6" s="432">
        <v>21</v>
      </c>
      <c r="CT6" s="432"/>
      <c r="CU6" s="432">
        <v>22</v>
      </c>
      <c r="CV6" s="432">
        <v>19</v>
      </c>
      <c r="CW6" s="432">
        <v>20</v>
      </c>
      <c r="CX6" s="432">
        <v>21</v>
      </c>
      <c r="CY6" s="432"/>
      <c r="CZ6" s="432">
        <v>22</v>
      </c>
      <c r="DA6" s="432">
        <v>19</v>
      </c>
      <c r="DB6" s="432">
        <v>20</v>
      </c>
      <c r="DC6" s="432">
        <v>21</v>
      </c>
      <c r="DD6" s="432"/>
      <c r="DE6" s="432">
        <v>22</v>
      </c>
      <c r="DF6" s="432">
        <v>19</v>
      </c>
      <c r="DG6" s="432">
        <v>20</v>
      </c>
      <c r="DH6" s="432">
        <v>21</v>
      </c>
      <c r="DI6" s="432"/>
      <c r="DJ6" s="432">
        <v>22</v>
      </c>
      <c r="DK6" s="432">
        <v>19</v>
      </c>
      <c r="DL6" s="432">
        <v>20</v>
      </c>
      <c r="DM6" s="432">
        <v>21</v>
      </c>
      <c r="DN6" s="432"/>
      <c r="DO6" s="434">
        <v>22</v>
      </c>
      <c r="DP6" s="422">
        <v>8</v>
      </c>
      <c r="DQ6" s="435">
        <v>9</v>
      </c>
      <c r="DR6" s="435">
        <v>10</v>
      </c>
      <c r="DS6" s="435">
        <v>11</v>
      </c>
      <c r="DT6" s="435">
        <v>12</v>
      </c>
      <c r="DU6" s="435">
        <v>13</v>
      </c>
      <c r="DV6" s="435">
        <v>14</v>
      </c>
      <c r="DW6" s="435">
        <v>15</v>
      </c>
      <c r="DX6" s="435">
        <v>16</v>
      </c>
      <c r="DY6" s="435">
        <v>17</v>
      </c>
      <c r="DZ6" s="435">
        <v>18</v>
      </c>
      <c r="EA6" s="435">
        <v>19</v>
      </c>
      <c r="EB6" s="435">
        <v>20</v>
      </c>
      <c r="EC6" s="435">
        <v>21</v>
      </c>
      <c r="ED6" s="435">
        <v>22</v>
      </c>
      <c r="EE6" s="435">
        <v>23</v>
      </c>
      <c r="EF6" s="11"/>
      <c r="EG6" s="11"/>
      <c r="EH6" s="11"/>
      <c r="EI6" s="11"/>
      <c r="EJ6" s="11"/>
      <c r="EK6" s="11"/>
      <c r="EL6" s="423"/>
      <c r="EM6" s="392"/>
      <c r="EN6" s="423"/>
      <c r="EO6" s="423"/>
      <c r="EP6" s="423"/>
      <c r="EQ6" s="423"/>
      <c r="ER6" s="423"/>
      <c r="ES6" s="423"/>
      <c r="ET6" s="423"/>
    </row>
    <row r="7" spans="1:150" ht="38.25">
      <c r="A7" s="378"/>
      <c r="B7" s="456" t="s">
        <v>2097</v>
      </c>
      <c r="C7" s="456"/>
      <c r="D7" s="457"/>
      <c r="E7" s="380"/>
      <c r="F7" s="380"/>
      <c r="G7" s="380"/>
      <c r="H7" s="380"/>
      <c r="I7" s="458">
        <f t="shared" ref="I7:I11" si="0">SUM(J7-G7/20)</f>
        <v>0</v>
      </c>
      <c r="J7" s="318">
        <f t="shared" ref="J7:J11" si="1">SUM((G7*6*21)/(8*20*100))+(G7/20)</f>
        <v>0</v>
      </c>
      <c r="K7" s="380"/>
      <c r="L7" s="384"/>
      <c r="M7" s="458">
        <f>SUM(L7*I7)</f>
        <v>0</v>
      </c>
      <c r="N7" s="318" t="s">
        <v>91</v>
      </c>
      <c r="O7" s="322"/>
      <c r="P7" s="322"/>
      <c r="Q7" s="322"/>
      <c r="R7" s="318" t="s">
        <v>91</v>
      </c>
      <c r="S7" s="380"/>
      <c r="T7" s="380"/>
      <c r="U7" s="380"/>
      <c r="V7" s="380"/>
      <c r="W7" s="380"/>
      <c r="X7" s="385"/>
      <c r="Y7" s="380"/>
      <c r="Z7" s="380"/>
      <c r="AA7" s="380"/>
      <c r="AB7" s="380"/>
      <c r="AC7" s="385"/>
      <c r="AD7" s="380"/>
      <c r="AE7" s="380"/>
      <c r="AF7" s="380"/>
      <c r="AG7" s="380"/>
      <c r="AH7" s="385"/>
      <c r="AI7" s="380"/>
      <c r="AJ7" s="380"/>
      <c r="AK7" s="380"/>
      <c r="AL7" s="380"/>
      <c r="AM7" s="385"/>
      <c r="AN7" s="380"/>
      <c r="AO7" s="380"/>
      <c r="AP7" s="380"/>
      <c r="AQ7" s="380"/>
      <c r="AR7" s="349" t="e">
        <f t="shared" ref="AR7" si="2">SUM(#REF!)</f>
        <v>#REF!</v>
      </c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80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380"/>
      <c r="CI7" s="380"/>
      <c r="CJ7" s="380"/>
      <c r="CK7" s="380"/>
      <c r="CL7" s="380"/>
      <c r="CM7" s="380"/>
      <c r="CN7" s="380"/>
      <c r="CO7" s="380"/>
      <c r="CP7" s="380"/>
      <c r="CQ7" s="380"/>
      <c r="CR7" s="380"/>
      <c r="CS7" s="380"/>
      <c r="CT7" s="380"/>
      <c r="CU7" s="380"/>
      <c r="CV7" s="380"/>
      <c r="CW7" s="380"/>
      <c r="CX7" s="380"/>
      <c r="CY7" s="380"/>
      <c r="CZ7" s="380"/>
      <c r="DA7" s="380"/>
      <c r="DB7" s="380"/>
      <c r="DC7" s="380"/>
      <c r="DD7" s="380"/>
      <c r="DE7" s="380"/>
      <c r="DF7" s="380"/>
      <c r="DG7" s="380"/>
      <c r="DH7" s="380"/>
      <c r="DI7" s="380"/>
      <c r="DJ7" s="380"/>
      <c r="DK7" s="380"/>
      <c r="DL7" s="380"/>
      <c r="DM7" s="380"/>
      <c r="DN7" s="380"/>
      <c r="DO7" s="386"/>
      <c r="DP7" s="390"/>
      <c r="DQ7" s="380"/>
      <c r="DR7" s="380"/>
      <c r="DS7" s="380"/>
      <c r="DT7" s="380"/>
      <c r="DU7" s="380"/>
      <c r="DV7" s="380"/>
      <c r="DW7" s="380"/>
      <c r="DX7" s="380"/>
      <c r="DY7" s="380"/>
      <c r="DZ7" s="380"/>
      <c r="EA7" s="380"/>
      <c r="EB7" s="380"/>
      <c r="EC7" s="380"/>
      <c r="ED7" s="380"/>
      <c r="EE7" s="380"/>
      <c r="EF7" s="380"/>
      <c r="EG7" s="380"/>
      <c r="EH7" s="437"/>
      <c r="EI7" s="437"/>
      <c r="EJ7" s="437"/>
      <c r="EK7" s="437"/>
      <c r="EL7" s="423"/>
      <c r="EM7" s="392"/>
      <c r="EN7" s="423"/>
      <c r="EO7" s="423"/>
      <c r="EP7" s="423"/>
      <c r="EQ7" s="423"/>
      <c r="ER7" s="423"/>
      <c r="ES7" s="423"/>
      <c r="ET7" s="423"/>
    </row>
    <row r="8" spans="1:150" ht="181.5">
      <c r="A8" s="459">
        <v>1</v>
      </c>
      <c r="B8" s="459" t="s">
        <v>2098</v>
      </c>
      <c r="C8" s="475" t="s">
        <v>2099</v>
      </c>
      <c r="D8" s="459" t="s">
        <v>2100</v>
      </c>
      <c r="E8" s="460">
        <v>42500</v>
      </c>
      <c r="F8" s="460">
        <v>5000</v>
      </c>
      <c r="G8" s="393">
        <f t="shared" ref="G8:G11" si="3">SUM(E8:F8)</f>
        <v>47500</v>
      </c>
      <c r="H8" s="322">
        <v>20</v>
      </c>
      <c r="I8" s="458">
        <f t="shared" si="0"/>
        <v>374.0625</v>
      </c>
      <c r="J8" s="318">
        <f t="shared" si="1"/>
        <v>2749.0625</v>
      </c>
      <c r="K8" s="460" t="s">
        <v>2101</v>
      </c>
      <c r="L8" s="394">
        <v>7</v>
      </c>
      <c r="M8" s="458">
        <f t="shared" ref="M8:M11" si="4">SUM(L8*I8)</f>
        <v>2618.4375</v>
      </c>
      <c r="N8" s="318">
        <f t="shared" ref="N8:N11" si="5">SUM(L8*J8)</f>
        <v>19243.4375</v>
      </c>
      <c r="O8" s="322">
        <f t="shared" ref="O8:O11" si="6">SUM(P8:Q8)</f>
        <v>16500</v>
      </c>
      <c r="P8" s="322">
        <f t="shared" ref="P8:R11" si="7">SUM(U8,Z8,AE8,AJ8,AO8,AT8,AY8,BD8,BI8,BN8,BS8,BX8,CC8,CH8,CM8,CR8,CW8,DB8,DG8,DL8)</f>
        <v>14250</v>
      </c>
      <c r="Q8" s="322">
        <f t="shared" si="7"/>
        <v>2250</v>
      </c>
      <c r="R8" s="322">
        <f t="shared" si="7"/>
        <v>0</v>
      </c>
      <c r="S8" s="462" t="s">
        <v>2102</v>
      </c>
      <c r="T8" s="380" t="s">
        <v>1975</v>
      </c>
      <c r="U8" s="380">
        <v>2375</v>
      </c>
      <c r="V8" s="380">
        <v>375</v>
      </c>
      <c r="W8" s="380"/>
      <c r="X8" s="385">
        <f>SUM(U8:W8)</f>
        <v>2750</v>
      </c>
      <c r="Y8" s="476">
        <v>40454</v>
      </c>
      <c r="Z8" s="380">
        <v>2375</v>
      </c>
      <c r="AA8" s="380">
        <v>375</v>
      </c>
      <c r="AB8" s="380"/>
      <c r="AC8" s="385">
        <f>SUM(Z8:AB8)</f>
        <v>2750</v>
      </c>
      <c r="AD8" s="476">
        <v>40487</v>
      </c>
      <c r="AE8" s="380">
        <v>2375</v>
      </c>
      <c r="AF8" s="380">
        <v>375</v>
      </c>
      <c r="AG8" s="380"/>
      <c r="AH8" s="385">
        <f>SUM(AE8:AG8)</f>
        <v>2750</v>
      </c>
      <c r="AI8" s="476">
        <v>40220</v>
      </c>
      <c r="AJ8" s="380">
        <v>4750</v>
      </c>
      <c r="AK8" s="380">
        <v>750</v>
      </c>
      <c r="AL8" s="380"/>
      <c r="AM8" s="385">
        <f>SUM(AJ8:AL8)</f>
        <v>5500</v>
      </c>
      <c r="AN8" s="476">
        <v>40220</v>
      </c>
      <c r="AO8" s="380">
        <v>2375</v>
      </c>
      <c r="AP8" s="380">
        <v>375</v>
      </c>
      <c r="AQ8" s="380"/>
      <c r="AR8" s="385">
        <f>SUM(AO8:AQ8)</f>
        <v>2750</v>
      </c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6"/>
      <c r="DP8" s="390">
        <v>1</v>
      </c>
      <c r="DQ8" s="380">
        <v>47500</v>
      </c>
      <c r="DR8" s="380"/>
      <c r="DS8" s="380"/>
      <c r="DT8" s="380"/>
      <c r="DU8" s="380"/>
      <c r="DV8" s="380">
        <v>1</v>
      </c>
      <c r="DW8" s="380">
        <v>47500</v>
      </c>
      <c r="DX8" s="380"/>
      <c r="DY8" s="380"/>
      <c r="DZ8" s="380"/>
      <c r="EA8" s="380"/>
      <c r="EB8" s="380"/>
      <c r="EC8" s="380"/>
      <c r="ED8" s="380"/>
      <c r="EE8" s="380"/>
      <c r="EF8" s="385">
        <f t="shared" ref="EF8:EG11" si="8">SUM(ED8,EB8,DZ8,DX8,DV8,DT8)</f>
        <v>1</v>
      </c>
      <c r="EG8" s="385">
        <f t="shared" si="8"/>
        <v>47500</v>
      </c>
      <c r="EH8" s="437">
        <v>1</v>
      </c>
      <c r="EI8" s="437">
        <v>47500</v>
      </c>
      <c r="EJ8" s="437"/>
      <c r="EK8" s="437"/>
      <c r="EL8" s="423"/>
      <c r="EM8" s="392"/>
      <c r="EN8" s="423"/>
      <c r="EO8" s="423"/>
      <c r="EP8" s="423"/>
      <c r="EQ8" s="423"/>
      <c r="ER8" s="423"/>
      <c r="ES8" s="423"/>
      <c r="ET8" s="423"/>
    </row>
    <row r="9" spans="1:150" ht="99">
      <c r="A9" s="459">
        <v>2</v>
      </c>
      <c r="B9" s="459" t="s">
        <v>2103</v>
      </c>
      <c r="C9" s="459" t="s">
        <v>2104</v>
      </c>
      <c r="D9" s="459" t="s">
        <v>721</v>
      </c>
      <c r="E9" s="460">
        <v>42500</v>
      </c>
      <c r="F9" s="460">
        <v>5000</v>
      </c>
      <c r="G9" s="393">
        <f t="shared" si="3"/>
        <v>47500</v>
      </c>
      <c r="H9" s="322">
        <v>20</v>
      </c>
      <c r="I9" s="458">
        <f t="shared" si="0"/>
        <v>374.0625</v>
      </c>
      <c r="J9" s="318">
        <f t="shared" si="1"/>
        <v>2749.0625</v>
      </c>
      <c r="K9" s="460" t="s">
        <v>2105</v>
      </c>
      <c r="L9" s="394">
        <v>7</v>
      </c>
      <c r="M9" s="458">
        <f t="shared" si="4"/>
        <v>2618.4375</v>
      </c>
      <c r="N9" s="318">
        <f t="shared" si="5"/>
        <v>19243.4375</v>
      </c>
      <c r="O9" s="322">
        <f t="shared" si="6"/>
        <v>8250</v>
      </c>
      <c r="P9" s="322">
        <f t="shared" si="7"/>
        <v>7125</v>
      </c>
      <c r="Q9" s="322">
        <f t="shared" si="7"/>
        <v>1125</v>
      </c>
      <c r="R9" s="322">
        <f t="shared" si="7"/>
        <v>0</v>
      </c>
      <c r="S9" s="462" t="s">
        <v>2106</v>
      </c>
      <c r="T9" s="380" t="s">
        <v>1975</v>
      </c>
      <c r="U9" s="380">
        <v>2375</v>
      </c>
      <c r="V9" s="380">
        <v>375</v>
      </c>
      <c r="W9" s="380"/>
      <c r="X9" s="385">
        <f>SUM(U9:W9)</f>
        <v>2750</v>
      </c>
      <c r="Y9" s="476">
        <v>40487</v>
      </c>
      <c r="Z9" s="380">
        <v>2375</v>
      </c>
      <c r="AA9" s="380">
        <v>375</v>
      </c>
      <c r="AB9" s="380"/>
      <c r="AC9" s="385">
        <f>SUM(Z9:AB9)</f>
        <v>2750</v>
      </c>
      <c r="AD9" s="476">
        <v>40220</v>
      </c>
      <c r="AE9" s="380">
        <v>2375</v>
      </c>
      <c r="AF9" s="380">
        <v>375</v>
      </c>
      <c r="AG9" s="380"/>
      <c r="AH9" s="385">
        <f>SUM(AE9:AG9)</f>
        <v>2750</v>
      </c>
      <c r="AI9" s="380"/>
      <c r="AJ9" s="380"/>
      <c r="AK9" s="380"/>
      <c r="AL9" s="380"/>
      <c r="AM9" s="385">
        <f>SUM(AJ9:AL9)</f>
        <v>0</v>
      </c>
      <c r="AN9" s="380"/>
      <c r="AO9" s="380"/>
      <c r="AP9" s="380"/>
      <c r="AQ9" s="380"/>
      <c r="AR9" s="385">
        <f>SUM(AO9:AQ9)</f>
        <v>0</v>
      </c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6"/>
      <c r="DP9" s="390">
        <v>1</v>
      </c>
      <c r="DQ9" s="380">
        <v>47500</v>
      </c>
      <c r="DR9" s="380"/>
      <c r="DS9" s="380"/>
      <c r="DT9" s="380"/>
      <c r="DU9" s="380"/>
      <c r="DV9" s="380">
        <v>1</v>
      </c>
      <c r="DW9" s="380">
        <v>47500</v>
      </c>
      <c r="DX9" s="380"/>
      <c r="DY9" s="380"/>
      <c r="DZ9" s="380"/>
      <c r="EA9" s="380"/>
      <c r="EB9" s="380"/>
      <c r="EC9" s="380"/>
      <c r="ED9" s="380"/>
      <c r="EE9" s="380"/>
      <c r="EF9" s="385">
        <f t="shared" si="8"/>
        <v>1</v>
      </c>
      <c r="EG9" s="385">
        <f t="shared" si="8"/>
        <v>47500</v>
      </c>
      <c r="EH9" s="437">
        <v>1</v>
      </c>
      <c r="EI9" s="437">
        <v>47500</v>
      </c>
      <c r="EJ9" s="437"/>
      <c r="EK9" s="437"/>
      <c r="EL9" s="423"/>
      <c r="EM9" s="392"/>
      <c r="EN9" s="423"/>
      <c r="EO9" s="423"/>
      <c r="EP9" s="423"/>
      <c r="EQ9" s="423"/>
      <c r="ER9" s="423"/>
      <c r="ES9" s="423"/>
      <c r="ET9" s="423"/>
    </row>
    <row r="10" spans="1:150" ht="99">
      <c r="A10" s="459">
        <v>3</v>
      </c>
      <c r="B10" s="459" t="s">
        <v>2107</v>
      </c>
      <c r="C10" s="459" t="s">
        <v>2108</v>
      </c>
      <c r="D10" s="459" t="s">
        <v>79</v>
      </c>
      <c r="E10" s="460">
        <v>42500</v>
      </c>
      <c r="F10" s="460">
        <v>5000</v>
      </c>
      <c r="G10" s="393">
        <f t="shared" si="3"/>
        <v>47500</v>
      </c>
      <c r="H10" s="322">
        <v>20</v>
      </c>
      <c r="I10" s="458">
        <f t="shared" si="0"/>
        <v>374.0625</v>
      </c>
      <c r="J10" s="318">
        <f t="shared" si="1"/>
        <v>2749.0625</v>
      </c>
      <c r="K10" s="460" t="s">
        <v>2109</v>
      </c>
      <c r="L10" s="394">
        <v>6</v>
      </c>
      <c r="M10" s="458">
        <f t="shared" si="4"/>
        <v>2244.375</v>
      </c>
      <c r="N10" s="318">
        <f t="shared" si="5"/>
        <v>16494.375</v>
      </c>
      <c r="O10" s="322">
        <f t="shared" si="6"/>
        <v>16500</v>
      </c>
      <c r="P10" s="322">
        <f t="shared" si="7"/>
        <v>14250</v>
      </c>
      <c r="Q10" s="322">
        <f t="shared" si="7"/>
        <v>2250</v>
      </c>
      <c r="R10" s="322">
        <f t="shared" si="7"/>
        <v>0</v>
      </c>
      <c r="S10" s="462" t="s">
        <v>2110</v>
      </c>
      <c r="T10" s="380" t="s">
        <v>1975</v>
      </c>
      <c r="U10" s="380">
        <v>2375</v>
      </c>
      <c r="V10" s="380">
        <v>375</v>
      </c>
      <c r="W10" s="380"/>
      <c r="X10" s="385">
        <f>SUM(U10:W10)</f>
        <v>2750</v>
      </c>
      <c r="Y10" s="476">
        <v>40454</v>
      </c>
      <c r="Z10" s="380">
        <v>2375</v>
      </c>
      <c r="AA10" s="380">
        <v>375</v>
      </c>
      <c r="AB10" s="380"/>
      <c r="AC10" s="385">
        <f>SUM(Z10:AB10)</f>
        <v>2750</v>
      </c>
      <c r="AD10" s="476">
        <v>40487</v>
      </c>
      <c r="AE10" s="380">
        <v>2375</v>
      </c>
      <c r="AF10" s="380">
        <v>375</v>
      </c>
      <c r="AG10" s="380"/>
      <c r="AH10" s="385">
        <f>SUM(AE10:AG10)</f>
        <v>2750</v>
      </c>
      <c r="AI10" s="476">
        <v>40220</v>
      </c>
      <c r="AJ10" s="380">
        <v>4750</v>
      </c>
      <c r="AK10" s="380">
        <v>750</v>
      </c>
      <c r="AL10" s="380"/>
      <c r="AM10" s="385">
        <f>SUM(AJ10:AL10)</f>
        <v>5500</v>
      </c>
      <c r="AN10" s="476">
        <v>40220</v>
      </c>
      <c r="AO10" s="380">
        <v>2375</v>
      </c>
      <c r="AP10" s="380">
        <v>375</v>
      </c>
      <c r="AQ10" s="380"/>
      <c r="AR10" s="385">
        <f>SUM(AO10:AQ10)</f>
        <v>2750</v>
      </c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  <c r="CQ10" s="380"/>
      <c r="CR10" s="380"/>
      <c r="CS10" s="380"/>
      <c r="CT10" s="380"/>
      <c r="CU10" s="380"/>
      <c r="CV10" s="380"/>
      <c r="CW10" s="380"/>
      <c r="CX10" s="380"/>
      <c r="CY10" s="380"/>
      <c r="CZ10" s="380"/>
      <c r="DA10" s="380"/>
      <c r="DB10" s="380"/>
      <c r="DC10" s="380"/>
      <c r="DD10" s="380"/>
      <c r="DE10" s="380"/>
      <c r="DF10" s="380"/>
      <c r="DG10" s="380"/>
      <c r="DH10" s="380"/>
      <c r="DI10" s="380"/>
      <c r="DJ10" s="380"/>
      <c r="DK10" s="380"/>
      <c r="DL10" s="380"/>
      <c r="DM10" s="380"/>
      <c r="DN10" s="380"/>
      <c r="DO10" s="386"/>
      <c r="DP10" s="390">
        <v>1</v>
      </c>
      <c r="DQ10" s="380">
        <v>47500</v>
      </c>
      <c r="DR10" s="380"/>
      <c r="DS10" s="380"/>
      <c r="DT10" s="380"/>
      <c r="DU10" s="380"/>
      <c r="DV10" s="380">
        <v>1</v>
      </c>
      <c r="DW10" s="380">
        <v>47500</v>
      </c>
      <c r="DX10" s="380"/>
      <c r="DY10" s="380"/>
      <c r="DZ10" s="380"/>
      <c r="EA10" s="380"/>
      <c r="EB10" s="380"/>
      <c r="EC10" s="380"/>
      <c r="ED10" s="380"/>
      <c r="EE10" s="380"/>
      <c r="EF10" s="385">
        <f t="shared" si="8"/>
        <v>1</v>
      </c>
      <c r="EG10" s="385">
        <f t="shared" si="8"/>
        <v>47500</v>
      </c>
      <c r="EH10" s="437">
        <v>1</v>
      </c>
      <c r="EI10" s="437">
        <v>47500</v>
      </c>
      <c r="EJ10" s="437"/>
      <c r="EK10" s="437"/>
      <c r="EL10" s="423"/>
      <c r="EM10" s="392"/>
      <c r="EN10" s="423"/>
      <c r="EO10" s="423"/>
      <c r="EP10" s="423"/>
      <c r="EQ10" s="423"/>
      <c r="ER10" s="423"/>
      <c r="ES10" s="423"/>
      <c r="ET10" s="423"/>
    </row>
    <row r="11" spans="1:150" ht="99">
      <c r="A11" s="459">
        <v>4</v>
      </c>
      <c r="B11" s="459" t="s">
        <v>2111</v>
      </c>
      <c r="C11" s="459" t="s">
        <v>2112</v>
      </c>
      <c r="D11" s="459" t="s">
        <v>2085</v>
      </c>
      <c r="E11" s="460">
        <v>42500</v>
      </c>
      <c r="F11" s="460">
        <v>5000</v>
      </c>
      <c r="G11" s="393">
        <f t="shared" si="3"/>
        <v>47500</v>
      </c>
      <c r="H11" s="322">
        <v>20</v>
      </c>
      <c r="I11" s="458">
        <f t="shared" si="0"/>
        <v>374.0625</v>
      </c>
      <c r="J11" s="318">
        <f t="shared" si="1"/>
        <v>2749.0625</v>
      </c>
      <c r="K11" s="460" t="s">
        <v>2113</v>
      </c>
      <c r="L11" s="394">
        <v>6</v>
      </c>
      <c r="M11" s="458">
        <f t="shared" si="4"/>
        <v>2244.375</v>
      </c>
      <c r="N11" s="318">
        <f t="shared" si="5"/>
        <v>16494.375</v>
      </c>
      <c r="O11" s="322">
        <f t="shared" si="6"/>
        <v>10663</v>
      </c>
      <c r="P11" s="322">
        <f t="shared" si="7"/>
        <v>9163</v>
      </c>
      <c r="Q11" s="322">
        <f t="shared" si="7"/>
        <v>1500</v>
      </c>
      <c r="R11" s="322">
        <f t="shared" si="7"/>
        <v>0</v>
      </c>
      <c r="S11" s="462">
        <v>40126</v>
      </c>
      <c r="T11" s="380" t="s">
        <v>1975</v>
      </c>
      <c r="U11" s="380">
        <v>2375</v>
      </c>
      <c r="V11" s="380">
        <v>375</v>
      </c>
      <c r="W11" s="380"/>
      <c r="X11" s="385">
        <f>SUM(U11:W11)</f>
        <v>2750</v>
      </c>
      <c r="Y11" s="476">
        <v>40487</v>
      </c>
      <c r="Z11" s="380">
        <v>2184</v>
      </c>
      <c r="AA11" s="380">
        <v>375</v>
      </c>
      <c r="AB11" s="380"/>
      <c r="AC11" s="385">
        <f>SUM(Z11:AB11)</f>
        <v>2559</v>
      </c>
      <c r="AD11" s="476">
        <v>40487</v>
      </c>
      <c r="AE11" s="380">
        <v>2229</v>
      </c>
      <c r="AF11" s="380">
        <v>375</v>
      </c>
      <c r="AG11" s="380"/>
      <c r="AH11" s="385">
        <f>SUM(AE11:AG11)</f>
        <v>2604</v>
      </c>
      <c r="AI11" s="476">
        <v>40220</v>
      </c>
      <c r="AJ11" s="380">
        <v>2375</v>
      </c>
      <c r="AK11" s="380">
        <v>375</v>
      </c>
      <c r="AL11" s="380"/>
      <c r="AM11" s="385">
        <f>SUM(AJ11:AL11)</f>
        <v>2750</v>
      </c>
      <c r="AN11" s="380"/>
      <c r="AO11" s="380"/>
      <c r="AP11" s="380"/>
      <c r="AQ11" s="380"/>
      <c r="AR11" s="385">
        <f>SUM(AO11:AQ11)</f>
        <v>0</v>
      </c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  <c r="BQ11" s="380"/>
      <c r="BR11" s="380"/>
      <c r="BS11" s="380"/>
      <c r="BT11" s="380"/>
      <c r="BU11" s="380"/>
      <c r="BV11" s="380"/>
      <c r="BW11" s="380"/>
      <c r="BX11" s="380"/>
      <c r="BY11" s="380"/>
      <c r="BZ11" s="380"/>
      <c r="CA11" s="380"/>
      <c r="CB11" s="380"/>
      <c r="CC11" s="380"/>
      <c r="CD11" s="380"/>
      <c r="CE11" s="380"/>
      <c r="CF11" s="380"/>
      <c r="CG11" s="380"/>
      <c r="CH11" s="380"/>
      <c r="CI11" s="380"/>
      <c r="CJ11" s="380"/>
      <c r="CK11" s="380"/>
      <c r="CL11" s="380"/>
      <c r="CM11" s="380"/>
      <c r="CN11" s="380"/>
      <c r="CO11" s="380"/>
      <c r="CP11" s="380"/>
      <c r="CQ11" s="380"/>
      <c r="CR11" s="380"/>
      <c r="CS11" s="380"/>
      <c r="CT11" s="380"/>
      <c r="CU11" s="380"/>
      <c r="CV11" s="380"/>
      <c r="CW11" s="380"/>
      <c r="CX11" s="380"/>
      <c r="CY11" s="380"/>
      <c r="CZ11" s="380"/>
      <c r="DA11" s="380"/>
      <c r="DB11" s="380"/>
      <c r="DC11" s="380"/>
      <c r="DD11" s="380"/>
      <c r="DE11" s="380"/>
      <c r="DF11" s="380"/>
      <c r="DG11" s="380"/>
      <c r="DH11" s="380"/>
      <c r="DI11" s="380"/>
      <c r="DJ11" s="380"/>
      <c r="DK11" s="380"/>
      <c r="DL11" s="380"/>
      <c r="DM11" s="380"/>
      <c r="DN11" s="380"/>
      <c r="DO11" s="386"/>
      <c r="DP11" s="390">
        <v>1</v>
      </c>
      <c r="DQ11" s="380">
        <v>47500</v>
      </c>
      <c r="DR11" s="380"/>
      <c r="DS11" s="380"/>
      <c r="DT11" s="380">
        <v>1</v>
      </c>
      <c r="DU11" s="380">
        <v>47500</v>
      </c>
      <c r="DV11" s="380"/>
      <c r="DW11" s="380"/>
      <c r="DX11" s="380"/>
      <c r="DY11" s="380"/>
      <c r="DZ11" s="380"/>
      <c r="EA11" s="380"/>
      <c r="EB11" s="380"/>
      <c r="EC11" s="380"/>
      <c r="ED11" s="380"/>
      <c r="EE11" s="380"/>
      <c r="EF11" s="385">
        <f t="shared" si="8"/>
        <v>1</v>
      </c>
      <c r="EG11" s="385">
        <f t="shared" si="8"/>
        <v>47500</v>
      </c>
      <c r="EH11" s="437"/>
      <c r="EI11" s="437"/>
      <c r="EJ11" s="437">
        <v>1</v>
      </c>
      <c r="EK11" s="437">
        <v>47500</v>
      </c>
      <c r="EL11" s="423"/>
      <c r="EM11" s="392"/>
      <c r="EN11" s="423"/>
      <c r="EO11" s="423"/>
      <c r="EP11" s="423"/>
      <c r="EQ11" s="423"/>
      <c r="ER11" s="423"/>
      <c r="ES11" s="423"/>
      <c r="ET11" s="423"/>
    </row>
    <row r="12" spans="1:150">
      <c r="A12" s="378"/>
      <c r="B12" s="456" t="s">
        <v>1891</v>
      </c>
      <c r="C12" s="456"/>
      <c r="D12" s="457"/>
      <c r="E12" s="349">
        <f t="shared" ref="E12:AJ12" si="9">SUM(E8:E11)</f>
        <v>170000</v>
      </c>
      <c r="F12" s="349">
        <f t="shared" si="9"/>
        <v>20000</v>
      </c>
      <c r="G12" s="349">
        <f t="shared" si="9"/>
        <v>190000</v>
      </c>
      <c r="H12" s="349">
        <f t="shared" si="9"/>
        <v>80</v>
      </c>
      <c r="I12" s="349">
        <f t="shared" si="9"/>
        <v>1496.25</v>
      </c>
      <c r="J12" s="349">
        <f t="shared" si="9"/>
        <v>10996.25</v>
      </c>
      <c r="K12" s="349">
        <f t="shared" si="9"/>
        <v>0</v>
      </c>
      <c r="L12" s="400">
        <f t="shared" si="9"/>
        <v>26</v>
      </c>
      <c r="M12" s="349">
        <f t="shared" si="9"/>
        <v>9725.625</v>
      </c>
      <c r="N12" s="346">
        <f t="shared" si="9"/>
        <v>71475.625</v>
      </c>
      <c r="O12" s="349">
        <f t="shared" si="9"/>
        <v>51913</v>
      </c>
      <c r="P12" s="349">
        <f t="shared" si="9"/>
        <v>44788</v>
      </c>
      <c r="Q12" s="349">
        <f t="shared" si="9"/>
        <v>7125</v>
      </c>
      <c r="R12" s="349">
        <f t="shared" si="9"/>
        <v>0</v>
      </c>
      <c r="S12" s="349">
        <f t="shared" si="9"/>
        <v>40126</v>
      </c>
      <c r="T12" s="349">
        <f t="shared" si="9"/>
        <v>0</v>
      </c>
      <c r="U12" s="349">
        <f t="shared" si="9"/>
        <v>9500</v>
      </c>
      <c r="V12" s="349">
        <f t="shared" si="9"/>
        <v>1500</v>
      </c>
      <c r="W12" s="349">
        <f t="shared" si="9"/>
        <v>0</v>
      </c>
      <c r="X12" s="349">
        <f t="shared" si="9"/>
        <v>11000</v>
      </c>
      <c r="Y12" s="349">
        <f t="shared" si="9"/>
        <v>161882</v>
      </c>
      <c r="Z12" s="349">
        <f t="shared" si="9"/>
        <v>9309</v>
      </c>
      <c r="AA12" s="349">
        <f t="shared" si="9"/>
        <v>1500</v>
      </c>
      <c r="AB12" s="349">
        <f t="shared" si="9"/>
        <v>0</v>
      </c>
      <c r="AC12" s="349">
        <f t="shared" si="9"/>
        <v>10809</v>
      </c>
      <c r="AD12" s="349">
        <f t="shared" si="9"/>
        <v>161681</v>
      </c>
      <c r="AE12" s="349">
        <f t="shared" si="9"/>
        <v>9354</v>
      </c>
      <c r="AF12" s="349">
        <f t="shared" si="9"/>
        <v>1500</v>
      </c>
      <c r="AG12" s="349">
        <f t="shared" si="9"/>
        <v>0</v>
      </c>
      <c r="AH12" s="349">
        <f t="shared" si="9"/>
        <v>10854</v>
      </c>
      <c r="AI12" s="349">
        <f t="shared" si="9"/>
        <v>120660</v>
      </c>
      <c r="AJ12" s="349">
        <f t="shared" si="9"/>
        <v>11875</v>
      </c>
      <c r="AK12" s="349">
        <f t="shared" ref="AK12:BP12" si="10">SUM(AK8:AK11)</f>
        <v>1875</v>
      </c>
      <c r="AL12" s="349">
        <f t="shared" si="10"/>
        <v>0</v>
      </c>
      <c r="AM12" s="349">
        <f t="shared" si="10"/>
        <v>13750</v>
      </c>
      <c r="AN12" s="349">
        <f t="shared" si="10"/>
        <v>80440</v>
      </c>
      <c r="AO12" s="349">
        <f t="shared" si="10"/>
        <v>4750</v>
      </c>
      <c r="AP12" s="349">
        <f t="shared" si="10"/>
        <v>750</v>
      </c>
      <c r="AQ12" s="349">
        <f t="shared" si="10"/>
        <v>0</v>
      </c>
      <c r="AR12" s="349">
        <f t="shared" si="10"/>
        <v>5500</v>
      </c>
      <c r="AS12" s="349">
        <f t="shared" si="10"/>
        <v>0</v>
      </c>
      <c r="AT12" s="349">
        <f t="shared" si="10"/>
        <v>0</v>
      </c>
      <c r="AU12" s="349">
        <f t="shared" si="10"/>
        <v>0</v>
      </c>
      <c r="AV12" s="349">
        <f t="shared" si="10"/>
        <v>0</v>
      </c>
      <c r="AW12" s="349">
        <f t="shared" si="10"/>
        <v>0</v>
      </c>
      <c r="AX12" s="349">
        <f t="shared" si="10"/>
        <v>0</v>
      </c>
      <c r="AY12" s="349">
        <f t="shared" si="10"/>
        <v>0</v>
      </c>
      <c r="AZ12" s="349">
        <f t="shared" si="10"/>
        <v>0</v>
      </c>
      <c r="BA12" s="349">
        <f t="shared" si="10"/>
        <v>0</v>
      </c>
      <c r="BB12" s="349">
        <f t="shared" si="10"/>
        <v>0</v>
      </c>
      <c r="BC12" s="349">
        <f t="shared" si="10"/>
        <v>0</v>
      </c>
      <c r="BD12" s="349">
        <f t="shared" si="10"/>
        <v>0</v>
      </c>
      <c r="BE12" s="349">
        <f t="shared" si="10"/>
        <v>0</v>
      </c>
      <c r="BF12" s="349">
        <f t="shared" si="10"/>
        <v>0</v>
      </c>
      <c r="BG12" s="349">
        <f t="shared" si="10"/>
        <v>0</v>
      </c>
      <c r="BH12" s="349">
        <f t="shared" si="10"/>
        <v>0</v>
      </c>
      <c r="BI12" s="349">
        <f t="shared" si="10"/>
        <v>0</v>
      </c>
      <c r="BJ12" s="349">
        <f t="shared" si="10"/>
        <v>0</v>
      </c>
      <c r="BK12" s="349">
        <f t="shared" si="10"/>
        <v>0</v>
      </c>
      <c r="BL12" s="349">
        <f t="shared" si="10"/>
        <v>0</v>
      </c>
      <c r="BM12" s="349">
        <f t="shared" si="10"/>
        <v>0</v>
      </c>
      <c r="BN12" s="349">
        <f t="shared" si="10"/>
        <v>0</v>
      </c>
      <c r="BO12" s="349">
        <f t="shared" si="10"/>
        <v>0</v>
      </c>
      <c r="BP12" s="349">
        <f t="shared" si="10"/>
        <v>0</v>
      </c>
      <c r="BQ12" s="349">
        <f t="shared" ref="BQ12:CV12" si="11">SUM(BQ8:BQ11)</f>
        <v>0</v>
      </c>
      <c r="BR12" s="349">
        <f t="shared" si="11"/>
        <v>0</v>
      </c>
      <c r="BS12" s="349">
        <f t="shared" si="11"/>
        <v>0</v>
      </c>
      <c r="BT12" s="349">
        <f t="shared" si="11"/>
        <v>0</v>
      </c>
      <c r="BU12" s="349">
        <f t="shared" si="11"/>
        <v>0</v>
      </c>
      <c r="BV12" s="349">
        <f t="shared" si="11"/>
        <v>0</v>
      </c>
      <c r="BW12" s="349">
        <f t="shared" si="11"/>
        <v>0</v>
      </c>
      <c r="BX12" s="349">
        <f t="shared" si="11"/>
        <v>0</v>
      </c>
      <c r="BY12" s="349">
        <f t="shared" si="11"/>
        <v>0</v>
      </c>
      <c r="BZ12" s="349">
        <f t="shared" si="11"/>
        <v>0</v>
      </c>
      <c r="CA12" s="349">
        <f t="shared" si="11"/>
        <v>0</v>
      </c>
      <c r="CB12" s="349">
        <f t="shared" si="11"/>
        <v>0</v>
      </c>
      <c r="CC12" s="349">
        <f t="shared" si="11"/>
        <v>0</v>
      </c>
      <c r="CD12" s="349">
        <f t="shared" si="11"/>
        <v>0</v>
      </c>
      <c r="CE12" s="349">
        <f t="shared" si="11"/>
        <v>0</v>
      </c>
      <c r="CF12" s="349">
        <f t="shared" si="11"/>
        <v>0</v>
      </c>
      <c r="CG12" s="349">
        <f t="shared" si="11"/>
        <v>0</v>
      </c>
      <c r="CH12" s="349">
        <f t="shared" si="11"/>
        <v>0</v>
      </c>
      <c r="CI12" s="349">
        <f t="shared" si="11"/>
        <v>0</v>
      </c>
      <c r="CJ12" s="349">
        <f t="shared" si="11"/>
        <v>0</v>
      </c>
      <c r="CK12" s="349">
        <f t="shared" si="11"/>
        <v>0</v>
      </c>
      <c r="CL12" s="349">
        <f t="shared" si="11"/>
        <v>0</v>
      </c>
      <c r="CM12" s="349">
        <f t="shared" si="11"/>
        <v>0</v>
      </c>
      <c r="CN12" s="349">
        <f t="shared" si="11"/>
        <v>0</v>
      </c>
      <c r="CO12" s="349">
        <f t="shared" si="11"/>
        <v>0</v>
      </c>
      <c r="CP12" s="349">
        <f t="shared" si="11"/>
        <v>0</v>
      </c>
      <c r="CQ12" s="349">
        <f t="shared" si="11"/>
        <v>0</v>
      </c>
      <c r="CR12" s="349">
        <f t="shared" si="11"/>
        <v>0</v>
      </c>
      <c r="CS12" s="349">
        <f t="shared" si="11"/>
        <v>0</v>
      </c>
      <c r="CT12" s="349">
        <f t="shared" si="11"/>
        <v>0</v>
      </c>
      <c r="CU12" s="349">
        <f t="shared" si="11"/>
        <v>0</v>
      </c>
      <c r="CV12" s="349">
        <f t="shared" si="11"/>
        <v>0</v>
      </c>
      <c r="CW12" s="349">
        <f t="shared" ref="CW12:EB12" si="12">SUM(CW8:CW11)</f>
        <v>0</v>
      </c>
      <c r="CX12" s="349">
        <f t="shared" si="12"/>
        <v>0</v>
      </c>
      <c r="CY12" s="349">
        <f t="shared" si="12"/>
        <v>0</v>
      </c>
      <c r="CZ12" s="349">
        <f t="shared" si="12"/>
        <v>0</v>
      </c>
      <c r="DA12" s="349">
        <f t="shared" si="12"/>
        <v>0</v>
      </c>
      <c r="DB12" s="349">
        <f t="shared" si="12"/>
        <v>0</v>
      </c>
      <c r="DC12" s="349">
        <f t="shared" si="12"/>
        <v>0</v>
      </c>
      <c r="DD12" s="349">
        <f t="shared" si="12"/>
        <v>0</v>
      </c>
      <c r="DE12" s="349">
        <f t="shared" si="12"/>
        <v>0</v>
      </c>
      <c r="DF12" s="349">
        <f t="shared" si="12"/>
        <v>0</v>
      </c>
      <c r="DG12" s="349">
        <f t="shared" si="12"/>
        <v>0</v>
      </c>
      <c r="DH12" s="349">
        <f t="shared" si="12"/>
        <v>0</v>
      </c>
      <c r="DI12" s="349">
        <f t="shared" si="12"/>
        <v>0</v>
      </c>
      <c r="DJ12" s="349">
        <f t="shared" si="12"/>
        <v>0</v>
      </c>
      <c r="DK12" s="349">
        <f t="shared" si="12"/>
        <v>0</v>
      </c>
      <c r="DL12" s="349">
        <f t="shared" si="12"/>
        <v>0</v>
      </c>
      <c r="DM12" s="349">
        <f t="shared" si="12"/>
        <v>0</v>
      </c>
      <c r="DN12" s="349">
        <f t="shared" si="12"/>
        <v>0</v>
      </c>
      <c r="DO12" s="349">
        <f t="shared" si="12"/>
        <v>0</v>
      </c>
      <c r="DP12" s="349">
        <f t="shared" si="12"/>
        <v>4</v>
      </c>
      <c r="DQ12" s="349">
        <f t="shared" si="12"/>
        <v>190000</v>
      </c>
      <c r="DR12" s="349">
        <f t="shared" si="12"/>
        <v>0</v>
      </c>
      <c r="DS12" s="349">
        <f t="shared" si="12"/>
        <v>0</v>
      </c>
      <c r="DT12" s="349">
        <f t="shared" si="12"/>
        <v>1</v>
      </c>
      <c r="DU12" s="349">
        <f t="shared" si="12"/>
        <v>47500</v>
      </c>
      <c r="DV12" s="349">
        <f t="shared" si="12"/>
        <v>3</v>
      </c>
      <c r="DW12" s="349">
        <f t="shared" si="12"/>
        <v>142500</v>
      </c>
      <c r="DX12" s="349">
        <f t="shared" si="12"/>
        <v>0</v>
      </c>
      <c r="DY12" s="349">
        <f t="shared" si="12"/>
        <v>0</v>
      </c>
      <c r="DZ12" s="349">
        <f t="shared" si="12"/>
        <v>0</v>
      </c>
      <c r="EA12" s="349">
        <f t="shared" si="12"/>
        <v>0</v>
      </c>
      <c r="EB12" s="349">
        <f t="shared" si="12"/>
        <v>0</v>
      </c>
      <c r="EC12" s="349">
        <f t="shared" ref="EC12:EK12" si="13">SUM(EC8:EC11)</f>
        <v>0</v>
      </c>
      <c r="ED12" s="349">
        <f t="shared" si="13"/>
        <v>0</v>
      </c>
      <c r="EE12" s="349">
        <f t="shared" si="13"/>
        <v>0</v>
      </c>
      <c r="EF12" s="349">
        <f t="shared" si="13"/>
        <v>4</v>
      </c>
      <c r="EG12" s="349">
        <f t="shared" si="13"/>
        <v>190000</v>
      </c>
      <c r="EH12" s="349">
        <f t="shared" si="13"/>
        <v>3</v>
      </c>
      <c r="EI12" s="349">
        <f t="shared" si="13"/>
        <v>142500</v>
      </c>
      <c r="EJ12" s="349">
        <f t="shared" si="13"/>
        <v>1</v>
      </c>
      <c r="EK12" s="349">
        <f t="shared" si="13"/>
        <v>47500</v>
      </c>
      <c r="EL12" s="423"/>
      <c r="EM12" s="392"/>
      <c r="EN12" s="423"/>
      <c r="EO12" s="423"/>
      <c r="EP12" s="423"/>
      <c r="EQ12" s="423"/>
      <c r="ER12" s="423"/>
      <c r="ES12" s="423"/>
      <c r="ET12" s="423"/>
    </row>
    <row r="15" spans="1:150">
      <c r="E15">
        <f>E12/85*100</f>
        <v>200000</v>
      </c>
    </row>
    <row r="16" spans="1:150">
      <c r="E16">
        <f>E15*0.85</f>
        <v>170000</v>
      </c>
    </row>
    <row r="17" spans="5:5">
      <c r="E17">
        <f>E15*0.1</f>
        <v>20000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15"/>
  <sheetViews>
    <sheetView topLeftCell="A13" workbookViewId="0">
      <selection activeCell="G15" sqref="G15"/>
    </sheetView>
  </sheetViews>
  <sheetFormatPr defaultRowHeight="15"/>
  <sheetData>
    <row r="1" spans="1:150" ht="18">
      <c r="A1" s="620" t="s">
        <v>1854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464"/>
      <c r="M1" s="465"/>
      <c r="N1" s="466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2"/>
      <c r="CY1" s="412"/>
      <c r="CZ1" s="412"/>
      <c r="DA1" s="412"/>
      <c r="DB1" s="412"/>
      <c r="DC1" s="412"/>
      <c r="DD1" s="412"/>
      <c r="DE1" s="412"/>
      <c r="DF1" s="412"/>
      <c r="DG1" s="412"/>
      <c r="DH1" s="412"/>
      <c r="DI1" s="412"/>
      <c r="DJ1" s="412"/>
      <c r="DK1" s="412"/>
      <c r="DL1" s="412"/>
      <c r="DM1" s="412"/>
      <c r="DN1" s="412"/>
      <c r="DO1" s="412"/>
      <c r="DP1" s="620" t="s">
        <v>1855</v>
      </c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412"/>
      <c r="EF1" s="412"/>
      <c r="EG1" s="412"/>
      <c r="EH1" s="412"/>
      <c r="EI1" s="412"/>
      <c r="EJ1" s="412"/>
      <c r="EK1" s="412"/>
      <c r="EL1" s="412"/>
      <c r="EM1" s="413"/>
      <c r="EN1" s="412"/>
      <c r="EO1" s="412"/>
      <c r="EP1" s="412"/>
      <c r="EQ1" s="412"/>
      <c r="ER1" s="412"/>
      <c r="ES1" s="412"/>
      <c r="ET1" s="412"/>
    </row>
    <row r="2" spans="1:150" ht="18">
      <c r="A2" s="628" t="s">
        <v>1983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464"/>
      <c r="M2" s="464"/>
      <c r="N2" s="467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8"/>
      <c r="AE2" s="464"/>
      <c r="AF2" s="464"/>
      <c r="AG2" s="464"/>
      <c r="AH2" s="464"/>
      <c r="AI2" s="464"/>
      <c r="AJ2" s="464"/>
      <c r="AK2" s="464"/>
      <c r="AL2" s="464"/>
      <c r="AM2" s="464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  <c r="DM2" s="419"/>
      <c r="DN2" s="419"/>
      <c r="DO2" s="419"/>
      <c r="DP2" s="420"/>
      <c r="DQ2" s="419"/>
      <c r="DR2" s="419"/>
      <c r="DS2" s="419"/>
      <c r="DT2" s="453" t="s">
        <v>1900</v>
      </c>
      <c r="DU2" s="453"/>
      <c r="DV2" s="419"/>
      <c r="DW2" s="419"/>
      <c r="DX2" s="419"/>
      <c r="DY2" s="419"/>
      <c r="DZ2" s="419"/>
      <c r="EA2" s="419"/>
      <c r="EB2" s="419"/>
      <c r="EC2" s="419"/>
      <c r="ED2" s="419"/>
      <c r="EE2" s="419"/>
      <c r="EF2" s="419"/>
      <c r="EG2" s="419"/>
      <c r="EH2" s="419"/>
      <c r="EI2" s="419"/>
      <c r="EJ2" s="419"/>
      <c r="EK2" s="419"/>
      <c r="EL2" s="419"/>
      <c r="EM2" s="420"/>
      <c r="EN2" s="419"/>
      <c r="EO2" s="419"/>
      <c r="EP2" s="419"/>
      <c r="EQ2" s="419"/>
      <c r="ER2" s="419"/>
      <c r="ES2" s="419"/>
      <c r="ET2" s="419"/>
    </row>
    <row r="3" spans="1:150" ht="15.75">
      <c r="A3" s="629" t="s">
        <v>1857</v>
      </c>
      <c r="B3" s="583" t="s">
        <v>1901</v>
      </c>
      <c r="C3" s="583" t="s">
        <v>1858</v>
      </c>
      <c r="D3" s="583" t="s">
        <v>1859</v>
      </c>
      <c r="E3" s="583" t="s">
        <v>2049</v>
      </c>
      <c r="F3" s="583" t="s">
        <v>1963</v>
      </c>
      <c r="G3" s="583" t="s">
        <v>1964</v>
      </c>
      <c r="H3" s="583" t="s">
        <v>1861</v>
      </c>
      <c r="I3" s="583" t="s">
        <v>2114</v>
      </c>
      <c r="J3" s="583" t="s">
        <v>1862</v>
      </c>
      <c r="K3" s="621" t="s">
        <v>2093</v>
      </c>
      <c r="L3" s="633" t="s">
        <v>2094</v>
      </c>
      <c r="M3" s="633" t="s">
        <v>2095</v>
      </c>
      <c r="N3" s="622" t="s">
        <v>2115</v>
      </c>
      <c r="O3" s="623" t="s">
        <v>1867</v>
      </c>
      <c r="P3" s="623"/>
      <c r="Q3" s="623"/>
      <c r="R3" s="11"/>
      <c r="S3" s="624" t="s">
        <v>1869</v>
      </c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469"/>
      <c r="DP3" s="422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630"/>
      <c r="B4" s="558"/>
      <c r="C4" s="583"/>
      <c r="D4" s="558"/>
      <c r="E4" s="631"/>
      <c r="F4" s="583"/>
      <c r="G4" s="583"/>
      <c r="H4" s="631"/>
      <c r="I4" s="583"/>
      <c r="J4" s="583"/>
      <c r="K4" s="634"/>
      <c r="L4" s="633"/>
      <c r="M4" s="633"/>
      <c r="N4" s="622"/>
      <c r="O4" s="623"/>
      <c r="P4" s="623"/>
      <c r="Q4" s="623"/>
      <c r="R4" s="470"/>
      <c r="S4" s="621" t="s">
        <v>1870</v>
      </c>
      <c r="T4" s="621"/>
      <c r="U4" s="621"/>
      <c r="V4" s="621"/>
      <c r="W4" s="621"/>
      <c r="X4" s="621"/>
      <c r="Y4" s="621" t="s">
        <v>1871</v>
      </c>
      <c r="Z4" s="621"/>
      <c r="AA4" s="621"/>
      <c r="AB4" s="621"/>
      <c r="AC4" s="621"/>
      <c r="AD4" s="621" t="s">
        <v>1872</v>
      </c>
      <c r="AE4" s="621"/>
      <c r="AF4" s="621"/>
      <c r="AG4" s="621"/>
      <c r="AH4" s="621"/>
      <c r="AI4" s="621" t="s">
        <v>1873</v>
      </c>
      <c r="AJ4" s="621"/>
      <c r="AK4" s="621"/>
      <c r="AL4" s="621"/>
      <c r="AM4" s="621"/>
      <c r="AN4" s="621" t="s">
        <v>1874</v>
      </c>
      <c r="AO4" s="621"/>
      <c r="AP4" s="621"/>
      <c r="AQ4" s="621"/>
      <c r="AR4" s="621"/>
      <c r="AS4" s="621" t="s">
        <v>1875</v>
      </c>
      <c r="AT4" s="621"/>
      <c r="AU4" s="621"/>
      <c r="AV4" s="621"/>
      <c r="AW4" s="621"/>
      <c r="AX4" s="621" t="s">
        <v>1876</v>
      </c>
      <c r="AY4" s="621"/>
      <c r="AZ4" s="621"/>
      <c r="BA4" s="621"/>
      <c r="BB4" s="621"/>
      <c r="BC4" s="621" t="s">
        <v>1877</v>
      </c>
      <c r="BD4" s="621"/>
      <c r="BE4" s="621"/>
      <c r="BF4" s="621"/>
      <c r="BG4" s="621"/>
      <c r="BH4" s="621" t="s">
        <v>1878</v>
      </c>
      <c r="BI4" s="621"/>
      <c r="BJ4" s="621"/>
      <c r="BK4" s="621"/>
      <c r="BL4" s="621"/>
      <c r="BM4" s="621" t="s">
        <v>1879</v>
      </c>
      <c r="BN4" s="621"/>
      <c r="BO4" s="621"/>
      <c r="BP4" s="621"/>
      <c r="BQ4" s="621"/>
      <c r="BR4" s="621" t="s">
        <v>1880</v>
      </c>
      <c r="BS4" s="621"/>
      <c r="BT4" s="621"/>
      <c r="BU4" s="621"/>
      <c r="BV4" s="621"/>
      <c r="BW4" s="621" t="s">
        <v>1881</v>
      </c>
      <c r="BX4" s="621"/>
      <c r="BY4" s="621"/>
      <c r="BZ4" s="621"/>
      <c r="CA4" s="621"/>
      <c r="CB4" s="621" t="s">
        <v>1882</v>
      </c>
      <c r="CC4" s="621"/>
      <c r="CD4" s="621"/>
      <c r="CE4" s="621"/>
      <c r="CF4" s="621"/>
      <c r="CG4" s="621" t="s">
        <v>1883</v>
      </c>
      <c r="CH4" s="621"/>
      <c r="CI4" s="621"/>
      <c r="CJ4" s="621"/>
      <c r="CK4" s="621"/>
      <c r="CL4" s="621" t="s">
        <v>1884</v>
      </c>
      <c r="CM4" s="621"/>
      <c r="CN4" s="621"/>
      <c r="CO4" s="621"/>
      <c r="CP4" s="621"/>
      <c r="CQ4" s="621" t="s">
        <v>1885</v>
      </c>
      <c r="CR4" s="621"/>
      <c r="CS4" s="621"/>
      <c r="CT4" s="621"/>
      <c r="CU4" s="621"/>
      <c r="CV4" s="621" t="s">
        <v>1886</v>
      </c>
      <c r="CW4" s="621"/>
      <c r="CX4" s="621"/>
      <c r="CY4" s="621"/>
      <c r="CZ4" s="621"/>
      <c r="DA4" s="621" t="s">
        <v>1887</v>
      </c>
      <c r="DB4" s="621"/>
      <c r="DC4" s="621"/>
      <c r="DD4" s="621"/>
      <c r="DE4" s="621"/>
      <c r="DF4" s="621" t="s">
        <v>1888</v>
      </c>
      <c r="DG4" s="621"/>
      <c r="DH4" s="621"/>
      <c r="DI4" s="621"/>
      <c r="DJ4" s="621"/>
      <c r="DK4" s="621" t="s">
        <v>1889</v>
      </c>
      <c r="DL4" s="621"/>
      <c r="DM4" s="621"/>
      <c r="DN4" s="621"/>
      <c r="DO4" s="621"/>
      <c r="DP4" s="613" t="s">
        <v>1890</v>
      </c>
      <c r="DQ4" s="613"/>
      <c r="DR4" s="613"/>
      <c r="DS4" s="613"/>
      <c r="DT4" s="613" t="s">
        <v>1909</v>
      </c>
      <c r="DU4" s="613"/>
      <c r="DV4" s="613"/>
      <c r="DW4" s="613"/>
      <c r="DX4" s="613"/>
      <c r="DY4" s="613"/>
      <c r="DZ4" s="613"/>
      <c r="EA4" s="613"/>
      <c r="EB4" s="613"/>
      <c r="EC4" s="613"/>
      <c r="ED4" s="613"/>
      <c r="EE4" s="613"/>
      <c r="EF4" s="424"/>
      <c r="EG4" s="424"/>
      <c r="EH4" s="424"/>
      <c r="EI4" s="454" t="s">
        <v>561</v>
      </c>
      <c r="EJ4" s="424"/>
      <c r="EK4" s="424" t="s">
        <v>209</v>
      </c>
      <c r="EL4" s="424"/>
      <c r="EM4" s="424" t="s">
        <v>1911</v>
      </c>
      <c r="EN4" s="424"/>
      <c r="EO4" s="424"/>
      <c r="EP4" s="424"/>
      <c r="EQ4" s="424"/>
      <c r="ER4" s="424"/>
      <c r="ES4" s="424"/>
      <c r="ET4" s="424"/>
    </row>
    <row r="5" spans="1:150" ht="25.5">
      <c r="A5" s="630"/>
      <c r="B5" s="558"/>
      <c r="C5" s="583"/>
      <c r="D5" s="558"/>
      <c r="E5" s="631"/>
      <c r="F5" s="583"/>
      <c r="G5" s="583"/>
      <c r="H5" s="631"/>
      <c r="I5" s="583"/>
      <c r="J5" s="583"/>
      <c r="K5" s="634"/>
      <c r="L5" s="633"/>
      <c r="M5" s="633"/>
      <c r="N5" s="622"/>
      <c r="O5" s="471" t="s">
        <v>1891</v>
      </c>
      <c r="P5" s="470" t="s">
        <v>1892</v>
      </c>
      <c r="Q5" s="470" t="s">
        <v>1893</v>
      </c>
      <c r="R5" s="470" t="s">
        <v>1963</v>
      </c>
      <c r="S5" s="472" t="s">
        <v>1986</v>
      </c>
      <c r="T5" s="472" t="s">
        <v>1895</v>
      </c>
      <c r="U5" s="473" t="s">
        <v>1943</v>
      </c>
      <c r="V5" s="473" t="s">
        <v>1893</v>
      </c>
      <c r="W5" s="473" t="s">
        <v>1963</v>
      </c>
      <c r="X5" s="470" t="s">
        <v>1891</v>
      </c>
      <c r="Y5" s="472" t="s">
        <v>1895</v>
      </c>
      <c r="Z5" s="473" t="s">
        <v>1943</v>
      </c>
      <c r="AA5" s="473" t="s">
        <v>1893</v>
      </c>
      <c r="AB5" s="473" t="s">
        <v>1963</v>
      </c>
      <c r="AC5" s="470" t="s">
        <v>1891</v>
      </c>
      <c r="AD5" s="472" t="s">
        <v>1895</v>
      </c>
      <c r="AE5" s="473" t="s">
        <v>1987</v>
      </c>
      <c r="AF5" s="473" t="s">
        <v>1893</v>
      </c>
      <c r="AG5" s="473" t="s">
        <v>1963</v>
      </c>
      <c r="AH5" s="470" t="s">
        <v>1891</v>
      </c>
      <c r="AI5" s="472" t="s">
        <v>1895</v>
      </c>
      <c r="AJ5" s="473" t="s">
        <v>1987</v>
      </c>
      <c r="AK5" s="473" t="s">
        <v>1893</v>
      </c>
      <c r="AL5" s="473" t="s">
        <v>1963</v>
      </c>
      <c r="AM5" s="470" t="s">
        <v>1891</v>
      </c>
      <c r="AN5" s="472" t="s">
        <v>1895</v>
      </c>
      <c r="AO5" s="473" t="s">
        <v>1987</v>
      </c>
      <c r="AP5" s="473" t="s">
        <v>1893</v>
      </c>
      <c r="AQ5" s="473" t="s">
        <v>1963</v>
      </c>
      <c r="AR5" s="470" t="s">
        <v>1891</v>
      </c>
      <c r="AS5" s="472" t="s">
        <v>1895</v>
      </c>
      <c r="AT5" s="473" t="s">
        <v>1987</v>
      </c>
      <c r="AU5" s="473" t="s">
        <v>1893</v>
      </c>
      <c r="AV5" s="473" t="s">
        <v>1963</v>
      </c>
      <c r="AW5" s="470" t="s">
        <v>1891</v>
      </c>
      <c r="AX5" s="472" t="s">
        <v>1895</v>
      </c>
      <c r="AY5" s="473" t="s">
        <v>1987</v>
      </c>
      <c r="AZ5" s="473" t="s">
        <v>1893</v>
      </c>
      <c r="BA5" s="473" t="s">
        <v>1963</v>
      </c>
      <c r="BB5" s="470" t="s">
        <v>1891</v>
      </c>
      <c r="BC5" s="472" t="s">
        <v>1895</v>
      </c>
      <c r="BD5" s="473" t="s">
        <v>1987</v>
      </c>
      <c r="BE5" s="473" t="s">
        <v>1893</v>
      </c>
      <c r="BF5" s="473" t="s">
        <v>1963</v>
      </c>
      <c r="BG5" s="470" t="s">
        <v>1891</v>
      </c>
      <c r="BH5" s="472" t="s">
        <v>1895</v>
      </c>
      <c r="BI5" s="473" t="s">
        <v>1987</v>
      </c>
      <c r="BJ5" s="473" t="s">
        <v>1893</v>
      </c>
      <c r="BK5" s="473" t="s">
        <v>1963</v>
      </c>
      <c r="BL5" s="470" t="s">
        <v>1891</v>
      </c>
      <c r="BM5" s="472" t="s">
        <v>1895</v>
      </c>
      <c r="BN5" s="473" t="s">
        <v>1987</v>
      </c>
      <c r="BO5" s="473" t="s">
        <v>1893</v>
      </c>
      <c r="BP5" s="473" t="s">
        <v>1963</v>
      </c>
      <c r="BQ5" s="470" t="s">
        <v>1891</v>
      </c>
      <c r="BR5" s="472" t="s">
        <v>1895</v>
      </c>
      <c r="BS5" s="473" t="s">
        <v>1987</v>
      </c>
      <c r="BT5" s="473" t="s">
        <v>1893</v>
      </c>
      <c r="BU5" s="473" t="s">
        <v>1963</v>
      </c>
      <c r="BV5" s="470" t="s">
        <v>1891</v>
      </c>
      <c r="BW5" s="472" t="s">
        <v>1895</v>
      </c>
      <c r="BX5" s="473" t="s">
        <v>1987</v>
      </c>
      <c r="BY5" s="473" t="s">
        <v>1893</v>
      </c>
      <c r="BZ5" s="473" t="s">
        <v>1963</v>
      </c>
      <c r="CA5" s="470" t="s">
        <v>1891</v>
      </c>
      <c r="CB5" s="472" t="s">
        <v>1895</v>
      </c>
      <c r="CC5" s="473" t="s">
        <v>1987</v>
      </c>
      <c r="CD5" s="473" t="s">
        <v>1893</v>
      </c>
      <c r="CE5" s="473" t="s">
        <v>1963</v>
      </c>
      <c r="CF5" s="470" t="s">
        <v>1891</v>
      </c>
      <c r="CG5" s="472" t="s">
        <v>1895</v>
      </c>
      <c r="CH5" s="473" t="s">
        <v>1987</v>
      </c>
      <c r="CI5" s="473" t="s">
        <v>1893</v>
      </c>
      <c r="CJ5" s="473" t="s">
        <v>1963</v>
      </c>
      <c r="CK5" s="470" t="s">
        <v>1891</v>
      </c>
      <c r="CL5" s="472" t="s">
        <v>1895</v>
      </c>
      <c r="CM5" s="473" t="s">
        <v>1987</v>
      </c>
      <c r="CN5" s="473" t="s">
        <v>1893</v>
      </c>
      <c r="CO5" s="473" t="s">
        <v>1963</v>
      </c>
      <c r="CP5" s="470" t="s">
        <v>1891</v>
      </c>
      <c r="CQ5" s="472" t="s">
        <v>1895</v>
      </c>
      <c r="CR5" s="473" t="s">
        <v>1987</v>
      </c>
      <c r="CS5" s="473" t="s">
        <v>1893</v>
      </c>
      <c r="CT5" s="473" t="s">
        <v>1963</v>
      </c>
      <c r="CU5" s="470" t="s">
        <v>1891</v>
      </c>
      <c r="CV5" s="472" t="s">
        <v>1895</v>
      </c>
      <c r="CW5" s="473" t="s">
        <v>1987</v>
      </c>
      <c r="CX5" s="473" t="s">
        <v>1893</v>
      </c>
      <c r="CY5" s="473" t="s">
        <v>1963</v>
      </c>
      <c r="CZ5" s="470" t="s">
        <v>1891</v>
      </c>
      <c r="DA5" s="472" t="s">
        <v>1895</v>
      </c>
      <c r="DB5" s="473" t="s">
        <v>1987</v>
      </c>
      <c r="DC5" s="473" t="s">
        <v>1893</v>
      </c>
      <c r="DD5" s="473" t="s">
        <v>1963</v>
      </c>
      <c r="DE5" s="470" t="s">
        <v>1891</v>
      </c>
      <c r="DF5" s="472" t="s">
        <v>1895</v>
      </c>
      <c r="DG5" s="473" t="s">
        <v>1987</v>
      </c>
      <c r="DH5" s="473" t="s">
        <v>1893</v>
      </c>
      <c r="DI5" s="473" t="s">
        <v>1963</v>
      </c>
      <c r="DJ5" s="470" t="s">
        <v>1891</v>
      </c>
      <c r="DK5" s="472" t="s">
        <v>1895</v>
      </c>
      <c r="DL5" s="473" t="s">
        <v>1987</v>
      </c>
      <c r="DM5" s="473" t="s">
        <v>1893</v>
      </c>
      <c r="DN5" s="473" t="s">
        <v>1963</v>
      </c>
      <c r="DO5" s="474" t="s">
        <v>1891</v>
      </c>
      <c r="DP5" s="422" t="s">
        <v>32</v>
      </c>
      <c r="DQ5" s="427" t="s">
        <v>1897</v>
      </c>
      <c r="DR5" s="427" t="s">
        <v>48</v>
      </c>
      <c r="DS5" s="427" t="s">
        <v>1897</v>
      </c>
      <c r="DT5" s="428" t="s">
        <v>1912</v>
      </c>
      <c r="DU5" s="427" t="s">
        <v>1897</v>
      </c>
      <c r="DV5" s="428" t="s">
        <v>1913</v>
      </c>
      <c r="DW5" s="427" t="s">
        <v>1897</v>
      </c>
      <c r="DX5" s="428" t="s">
        <v>1914</v>
      </c>
      <c r="DY5" s="427" t="s">
        <v>1897</v>
      </c>
      <c r="DZ5" s="428" t="s">
        <v>1915</v>
      </c>
      <c r="EA5" s="427" t="s">
        <v>1897</v>
      </c>
      <c r="EB5" s="428" t="s">
        <v>1916</v>
      </c>
      <c r="EC5" s="427" t="s">
        <v>1897</v>
      </c>
      <c r="ED5" s="428" t="s">
        <v>1917</v>
      </c>
      <c r="EE5" s="427" t="s">
        <v>1897</v>
      </c>
      <c r="EF5" s="429" t="s">
        <v>1918</v>
      </c>
      <c r="EG5" s="429" t="s">
        <v>1918</v>
      </c>
      <c r="EH5" s="125" t="s">
        <v>1981</v>
      </c>
      <c r="EI5" s="125" t="s">
        <v>1897</v>
      </c>
      <c r="EJ5" s="125" t="s">
        <v>1982</v>
      </c>
      <c r="EK5" s="125" t="s">
        <v>1897</v>
      </c>
      <c r="EL5" s="125"/>
      <c r="EM5" s="448" t="s">
        <v>31</v>
      </c>
      <c r="EN5" s="448" t="s">
        <v>1921</v>
      </c>
      <c r="EO5" s="448" t="s">
        <v>1803</v>
      </c>
      <c r="EP5" s="448" t="s">
        <v>1921</v>
      </c>
      <c r="EQ5" s="448" t="s">
        <v>1801</v>
      </c>
      <c r="ER5" s="448" t="s">
        <v>1921</v>
      </c>
      <c r="ES5" s="448" t="s">
        <v>1922</v>
      </c>
      <c r="ET5" s="448" t="s">
        <v>1804</v>
      </c>
    </row>
    <row r="6" spans="1:150">
      <c r="A6" s="430">
        <v>1</v>
      </c>
      <c r="B6" s="431">
        <v>2</v>
      </c>
      <c r="C6" s="431"/>
      <c r="D6" s="431">
        <v>3</v>
      </c>
      <c r="E6" s="432">
        <v>4</v>
      </c>
      <c r="F6" s="432">
        <v>5</v>
      </c>
      <c r="G6" s="432">
        <v>6</v>
      </c>
      <c r="H6" s="432">
        <v>5</v>
      </c>
      <c r="I6" s="432"/>
      <c r="J6" s="432">
        <v>6</v>
      </c>
      <c r="K6" s="432">
        <v>7</v>
      </c>
      <c r="L6" s="432">
        <v>8</v>
      </c>
      <c r="M6" s="432"/>
      <c r="N6" s="477">
        <v>9</v>
      </c>
      <c r="O6" s="432">
        <v>10</v>
      </c>
      <c r="P6" s="432"/>
      <c r="Q6" s="432"/>
      <c r="R6" s="432">
        <v>11</v>
      </c>
      <c r="S6" s="432">
        <v>6</v>
      </c>
      <c r="T6" s="432">
        <v>7</v>
      </c>
      <c r="U6" s="432">
        <v>8</v>
      </c>
      <c r="V6" s="432">
        <v>9</v>
      </c>
      <c r="W6" s="432"/>
      <c r="X6" s="432">
        <v>10</v>
      </c>
      <c r="Y6" s="432">
        <v>11</v>
      </c>
      <c r="Z6" s="432">
        <v>12</v>
      </c>
      <c r="AA6" s="432">
        <v>13</v>
      </c>
      <c r="AB6" s="432"/>
      <c r="AC6" s="432">
        <v>14</v>
      </c>
      <c r="AD6" s="432">
        <v>15</v>
      </c>
      <c r="AE6" s="432">
        <v>16</v>
      </c>
      <c r="AF6" s="432">
        <v>17</v>
      </c>
      <c r="AG6" s="432"/>
      <c r="AH6" s="432">
        <v>18</v>
      </c>
      <c r="AI6" s="432">
        <v>19</v>
      </c>
      <c r="AJ6" s="432">
        <v>20</v>
      </c>
      <c r="AK6" s="432">
        <v>21</v>
      </c>
      <c r="AL6" s="432"/>
      <c r="AM6" s="432">
        <v>22</v>
      </c>
      <c r="AN6" s="432">
        <v>19</v>
      </c>
      <c r="AO6" s="432">
        <v>20</v>
      </c>
      <c r="AP6" s="432">
        <v>21</v>
      </c>
      <c r="AQ6" s="432"/>
      <c r="AR6" s="432">
        <v>22</v>
      </c>
      <c r="AS6" s="432">
        <v>19</v>
      </c>
      <c r="AT6" s="432">
        <v>20</v>
      </c>
      <c r="AU6" s="432">
        <v>21</v>
      </c>
      <c r="AV6" s="432"/>
      <c r="AW6" s="432">
        <v>22</v>
      </c>
      <c r="AX6" s="432">
        <v>19</v>
      </c>
      <c r="AY6" s="432">
        <v>20</v>
      </c>
      <c r="AZ6" s="432">
        <v>21</v>
      </c>
      <c r="BA6" s="432"/>
      <c r="BB6" s="432">
        <v>22</v>
      </c>
      <c r="BC6" s="432">
        <v>19</v>
      </c>
      <c r="BD6" s="432">
        <v>20</v>
      </c>
      <c r="BE6" s="432">
        <v>21</v>
      </c>
      <c r="BF6" s="432"/>
      <c r="BG6" s="432">
        <v>22</v>
      </c>
      <c r="BH6" s="432">
        <v>19</v>
      </c>
      <c r="BI6" s="432">
        <v>20</v>
      </c>
      <c r="BJ6" s="432">
        <v>21</v>
      </c>
      <c r="BK6" s="432"/>
      <c r="BL6" s="432">
        <v>22</v>
      </c>
      <c r="BM6" s="432">
        <v>19</v>
      </c>
      <c r="BN6" s="432">
        <v>20</v>
      </c>
      <c r="BO6" s="432">
        <v>21</v>
      </c>
      <c r="BP6" s="432"/>
      <c r="BQ6" s="432">
        <v>22</v>
      </c>
      <c r="BR6" s="432">
        <v>19</v>
      </c>
      <c r="BS6" s="432">
        <v>20</v>
      </c>
      <c r="BT6" s="432">
        <v>21</v>
      </c>
      <c r="BU6" s="432"/>
      <c r="BV6" s="432">
        <v>22</v>
      </c>
      <c r="BW6" s="432">
        <v>19</v>
      </c>
      <c r="BX6" s="432">
        <v>20</v>
      </c>
      <c r="BY6" s="432">
        <v>21</v>
      </c>
      <c r="BZ6" s="432"/>
      <c r="CA6" s="432">
        <v>22</v>
      </c>
      <c r="CB6" s="432">
        <v>19</v>
      </c>
      <c r="CC6" s="432">
        <v>20</v>
      </c>
      <c r="CD6" s="432">
        <v>21</v>
      </c>
      <c r="CE6" s="432"/>
      <c r="CF6" s="432">
        <v>22</v>
      </c>
      <c r="CG6" s="432">
        <v>19</v>
      </c>
      <c r="CH6" s="432">
        <v>20</v>
      </c>
      <c r="CI6" s="432">
        <v>21</v>
      </c>
      <c r="CJ6" s="432"/>
      <c r="CK6" s="432">
        <v>22</v>
      </c>
      <c r="CL6" s="432">
        <v>19</v>
      </c>
      <c r="CM6" s="432">
        <v>20</v>
      </c>
      <c r="CN6" s="432">
        <v>21</v>
      </c>
      <c r="CO6" s="432"/>
      <c r="CP6" s="432">
        <v>22</v>
      </c>
      <c r="CQ6" s="432">
        <v>19</v>
      </c>
      <c r="CR6" s="432">
        <v>20</v>
      </c>
      <c r="CS6" s="432">
        <v>21</v>
      </c>
      <c r="CT6" s="432"/>
      <c r="CU6" s="432">
        <v>22</v>
      </c>
      <c r="CV6" s="432">
        <v>19</v>
      </c>
      <c r="CW6" s="432">
        <v>20</v>
      </c>
      <c r="CX6" s="432">
        <v>21</v>
      </c>
      <c r="CY6" s="432"/>
      <c r="CZ6" s="432">
        <v>22</v>
      </c>
      <c r="DA6" s="432">
        <v>19</v>
      </c>
      <c r="DB6" s="432">
        <v>20</v>
      </c>
      <c r="DC6" s="432">
        <v>21</v>
      </c>
      <c r="DD6" s="432"/>
      <c r="DE6" s="432">
        <v>22</v>
      </c>
      <c r="DF6" s="432">
        <v>19</v>
      </c>
      <c r="DG6" s="432">
        <v>20</v>
      </c>
      <c r="DH6" s="432">
        <v>21</v>
      </c>
      <c r="DI6" s="432"/>
      <c r="DJ6" s="432">
        <v>22</v>
      </c>
      <c r="DK6" s="432">
        <v>19</v>
      </c>
      <c r="DL6" s="432">
        <v>20</v>
      </c>
      <c r="DM6" s="432">
        <v>21</v>
      </c>
      <c r="DN6" s="432"/>
      <c r="DO6" s="434">
        <v>22</v>
      </c>
      <c r="DP6" s="422">
        <v>8</v>
      </c>
      <c r="DQ6" s="435">
        <v>9</v>
      </c>
      <c r="DR6" s="435">
        <v>10</v>
      </c>
      <c r="DS6" s="435">
        <v>11</v>
      </c>
      <c r="DT6" s="435">
        <v>12</v>
      </c>
      <c r="DU6" s="435">
        <v>13</v>
      </c>
      <c r="DV6" s="435">
        <v>14</v>
      </c>
      <c r="DW6" s="435">
        <v>15</v>
      </c>
      <c r="DX6" s="435">
        <v>16</v>
      </c>
      <c r="DY6" s="435">
        <v>17</v>
      </c>
      <c r="DZ6" s="435">
        <v>18</v>
      </c>
      <c r="EA6" s="435">
        <v>19</v>
      </c>
      <c r="EB6" s="435">
        <v>20</v>
      </c>
      <c r="EC6" s="435">
        <v>21</v>
      </c>
      <c r="ED6" s="435">
        <v>22</v>
      </c>
      <c r="EE6" s="435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ht="38.25">
      <c r="A7" s="378"/>
      <c r="B7" s="456" t="s">
        <v>2097</v>
      </c>
      <c r="C7" s="456"/>
      <c r="D7" s="457"/>
      <c r="E7" s="380"/>
      <c r="F7" s="380"/>
      <c r="G7" s="380"/>
      <c r="H7" s="380"/>
      <c r="I7" s="458">
        <f t="shared" ref="I7:I14" si="0">SUM(J7-G7/20)</f>
        <v>0</v>
      </c>
      <c r="J7" s="318">
        <f t="shared" ref="J7:J14" si="1">SUM((G7*6*21)/(8*20*100))+(G7/20)</f>
        <v>0</v>
      </c>
      <c r="K7" s="380"/>
      <c r="L7" s="384"/>
      <c r="M7" s="458">
        <f>SUM(L7*I7)</f>
        <v>0</v>
      </c>
      <c r="N7" s="318" t="s">
        <v>91</v>
      </c>
      <c r="O7" s="322"/>
      <c r="P7" s="322"/>
      <c r="Q7" s="322"/>
      <c r="R7" s="318" t="s">
        <v>91</v>
      </c>
      <c r="S7" s="380"/>
      <c r="T7" s="380"/>
      <c r="U7" s="380"/>
      <c r="V7" s="380"/>
      <c r="W7" s="380"/>
      <c r="X7" s="385"/>
      <c r="Y7" s="380"/>
      <c r="Z7" s="380"/>
      <c r="AA7" s="380"/>
      <c r="AB7" s="380"/>
      <c r="AC7" s="385"/>
      <c r="AD7" s="380"/>
      <c r="AE7" s="380"/>
      <c r="AF7" s="380"/>
      <c r="AG7" s="380"/>
      <c r="AH7" s="385"/>
      <c r="AI7" s="380"/>
      <c r="AJ7" s="380"/>
      <c r="AK7" s="380"/>
      <c r="AL7" s="380"/>
      <c r="AM7" s="385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80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380"/>
      <c r="CI7" s="380"/>
      <c r="CJ7" s="380"/>
      <c r="CK7" s="380"/>
      <c r="CL7" s="380"/>
      <c r="CM7" s="380"/>
      <c r="CN7" s="380"/>
      <c r="CO7" s="380"/>
      <c r="CP7" s="380"/>
      <c r="CQ7" s="380"/>
      <c r="CR7" s="380"/>
      <c r="CS7" s="380"/>
      <c r="CT7" s="380"/>
      <c r="CU7" s="380"/>
      <c r="CV7" s="380"/>
      <c r="CW7" s="380"/>
      <c r="CX7" s="380"/>
      <c r="CY7" s="380"/>
      <c r="CZ7" s="380"/>
      <c r="DA7" s="380"/>
      <c r="DB7" s="380"/>
      <c r="DC7" s="380"/>
      <c r="DD7" s="380"/>
      <c r="DE7" s="380"/>
      <c r="DF7" s="380"/>
      <c r="DG7" s="380"/>
      <c r="DH7" s="380"/>
      <c r="DI7" s="380"/>
      <c r="DJ7" s="380"/>
      <c r="DK7" s="380"/>
      <c r="DL7" s="380"/>
      <c r="DM7" s="380"/>
      <c r="DN7" s="380"/>
      <c r="DO7" s="386"/>
      <c r="DP7" s="390"/>
      <c r="DQ7" s="380"/>
      <c r="DR7" s="380"/>
      <c r="DS7" s="380"/>
      <c r="DT7" s="380"/>
      <c r="DU7" s="380"/>
      <c r="DV7" s="380"/>
      <c r="DW7" s="380"/>
      <c r="DX7" s="380"/>
      <c r="DY7" s="380"/>
      <c r="DZ7" s="380"/>
      <c r="EA7" s="380"/>
      <c r="EB7" s="380"/>
      <c r="EC7" s="380"/>
      <c r="ED7" s="380"/>
      <c r="EE7" s="380"/>
      <c r="EF7" s="380"/>
      <c r="EG7" s="380"/>
      <c r="EH7" s="437"/>
      <c r="EI7" s="437"/>
      <c r="EJ7" s="437"/>
      <c r="EK7" s="437"/>
      <c r="EL7" s="11"/>
      <c r="EM7" s="11"/>
      <c r="EN7" s="11"/>
      <c r="EO7" s="11"/>
      <c r="EP7" s="11"/>
      <c r="EQ7" s="11"/>
      <c r="ER7" s="11"/>
      <c r="ES7" s="11"/>
      <c r="ET7" s="11"/>
    </row>
    <row r="8" spans="1:150" ht="115.5">
      <c r="A8" s="459">
        <v>1</v>
      </c>
      <c r="B8" s="459" t="s">
        <v>2116</v>
      </c>
      <c r="C8" s="459" t="s">
        <v>2117</v>
      </c>
      <c r="D8" s="459" t="s">
        <v>2118</v>
      </c>
      <c r="E8" s="460">
        <v>38250</v>
      </c>
      <c r="F8" s="460">
        <v>4250</v>
      </c>
      <c r="G8" s="393">
        <f t="shared" ref="G8:G14" si="2">SUM(E8:F8)</f>
        <v>42500</v>
      </c>
      <c r="H8" s="322"/>
      <c r="I8" s="458">
        <f t="shared" si="0"/>
        <v>334.6875</v>
      </c>
      <c r="J8" s="318">
        <f t="shared" si="1"/>
        <v>2459.6875</v>
      </c>
      <c r="K8" s="478" t="s">
        <v>2119</v>
      </c>
      <c r="L8" s="394">
        <v>5</v>
      </c>
      <c r="M8" s="458">
        <f t="shared" ref="M8:M14" si="3">SUM(L8*I8)</f>
        <v>1673.4375</v>
      </c>
      <c r="N8" s="318">
        <f t="shared" ref="N8:N14" si="4">SUM(L8*J8)</f>
        <v>12298.4375</v>
      </c>
      <c r="O8" s="322">
        <f t="shared" ref="O8:O14" si="5">SUM(P8:Q8)</f>
        <v>5210</v>
      </c>
      <c r="P8" s="322">
        <f t="shared" ref="P8:R14" si="6">SUM(U8,Z8,AE8,AJ8,AO8,AT8,AY8,BD8,BI8,BN8,BS8,BX8,CC8,CH8,CM8,CR8,CW8,DB8,DG8,DL8)</f>
        <v>4500</v>
      </c>
      <c r="Q8" s="322">
        <f t="shared" si="6"/>
        <v>710</v>
      </c>
      <c r="R8" s="322">
        <f t="shared" si="6"/>
        <v>0</v>
      </c>
      <c r="S8" s="462" t="s">
        <v>2120</v>
      </c>
      <c r="T8" s="476">
        <v>40220</v>
      </c>
      <c r="U8" s="380">
        <v>2375</v>
      </c>
      <c r="V8" s="380">
        <v>375</v>
      </c>
      <c r="W8" s="380"/>
      <c r="X8" s="385">
        <f>SUM(U8:W8)</f>
        <v>2750</v>
      </c>
      <c r="Y8" s="476">
        <v>40220</v>
      </c>
      <c r="Z8" s="380">
        <v>2125</v>
      </c>
      <c r="AA8" s="380">
        <v>335</v>
      </c>
      <c r="AB8" s="380"/>
      <c r="AC8" s="385">
        <f>SUM(Z8:AB8)</f>
        <v>2460</v>
      </c>
      <c r="AD8" s="380"/>
      <c r="AE8" s="380"/>
      <c r="AF8" s="380"/>
      <c r="AG8" s="380"/>
      <c r="AH8" s="385"/>
      <c r="AI8" s="380"/>
      <c r="AJ8" s="380"/>
      <c r="AK8" s="380"/>
      <c r="AL8" s="380"/>
      <c r="AM8" s="385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6"/>
      <c r="DP8" s="390">
        <v>1</v>
      </c>
      <c r="DQ8" s="380">
        <v>42500</v>
      </c>
      <c r="DR8" s="380"/>
      <c r="DS8" s="380"/>
      <c r="DT8" s="380"/>
      <c r="DU8" s="380"/>
      <c r="DV8" s="380">
        <v>1</v>
      </c>
      <c r="DW8" s="380">
        <v>42500</v>
      </c>
      <c r="DX8" s="380"/>
      <c r="DY8" s="380"/>
      <c r="DZ8" s="380"/>
      <c r="EA8" s="380"/>
      <c r="EB8" s="380"/>
      <c r="EC8" s="380"/>
      <c r="ED8" s="380"/>
      <c r="EE8" s="380"/>
      <c r="EF8" s="385">
        <f t="shared" ref="EF8:EG14" si="7">SUM(ED8,EB8,DZ8,DX8,DV8,DT8)</f>
        <v>1</v>
      </c>
      <c r="EG8" s="385">
        <f t="shared" si="7"/>
        <v>42500</v>
      </c>
      <c r="EH8" s="437">
        <v>1</v>
      </c>
      <c r="EI8" s="437">
        <v>42500</v>
      </c>
      <c r="EJ8" s="437"/>
      <c r="EK8" s="437"/>
      <c r="EL8" s="11"/>
      <c r="EM8" s="11"/>
      <c r="EN8" s="11"/>
      <c r="EO8" s="11"/>
      <c r="EP8" s="11"/>
      <c r="EQ8" s="11"/>
      <c r="ER8" s="11"/>
      <c r="ES8" s="11"/>
      <c r="ET8" s="11"/>
    </row>
    <row r="9" spans="1:150" ht="66">
      <c r="A9" s="459">
        <v>2</v>
      </c>
      <c r="B9" s="459" t="s">
        <v>2121</v>
      </c>
      <c r="C9" s="459" t="s">
        <v>2122</v>
      </c>
      <c r="D9" s="459" t="s">
        <v>2123</v>
      </c>
      <c r="E9" s="460">
        <v>38250</v>
      </c>
      <c r="F9" s="460">
        <v>4250</v>
      </c>
      <c r="G9" s="393">
        <f t="shared" si="2"/>
        <v>42500</v>
      </c>
      <c r="H9" s="322"/>
      <c r="I9" s="458">
        <f t="shared" si="0"/>
        <v>334.6875</v>
      </c>
      <c r="J9" s="318">
        <f t="shared" si="1"/>
        <v>2459.6875</v>
      </c>
      <c r="K9" s="478" t="s">
        <v>2124</v>
      </c>
      <c r="L9" s="394">
        <v>5</v>
      </c>
      <c r="M9" s="458">
        <f t="shared" si="3"/>
        <v>1673.4375</v>
      </c>
      <c r="N9" s="318">
        <f t="shared" si="4"/>
        <v>12298.4375</v>
      </c>
      <c r="O9" s="322">
        <f t="shared" si="5"/>
        <v>2750</v>
      </c>
      <c r="P9" s="322">
        <f t="shared" si="6"/>
        <v>2375</v>
      </c>
      <c r="Q9" s="322">
        <f t="shared" si="6"/>
        <v>375</v>
      </c>
      <c r="R9" s="322">
        <f t="shared" si="6"/>
        <v>0</v>
      </c>
      <c r="S9" s="462" t="s">
        <v>2120</v>
      </c>
      <c r="T9" s="476">
        <v>40220</v>
      </c>
      <c r="U9" s="380">
        <v>2375</v>
      </c>
      <c r="V9" s="380">
        <v>375</v>
      </c>
      <c r="W9" s="380"/>
      <c r="X9" s="385">
        <f>SUM(U9:W9)</f>
        <v>2750</v>
      </c>
      <c r="Y9" s="380"/>
      <c r="Z9" s="380"/>
      <c r="AA9" s="380"/>
      <c r="AB9" s="380"/>
      <c r="AC9" s="385">
        <f>SUM(Z9:AB9)</f>
        <v>0</v>
      </c>
      <c r="AD9" s="380"/>
      <c r="AE9" s="380"/>
      <c r="AF9" s="380"/>
      <c r="AG9" s="380"/>
      <c r="AH9" s="385"/>
      <c r="AI9" s="380"/>
      <c r="AJ9" s="380"/>
      <c r="AK9" s="380"/>
      <c r="AL9" s="380"/>
      <c r="AM9" s="385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6"/>
      <c r="DP9" s="390">
        <v>1</v>
      </c>
      <c r="DQ9" s="380">
        <v>42500</v>
      </c>
      <c r="DR9" s="380"/>
      <c r="DS9" s="380"/>
      <c r="DT9" s="380"/>
      <c r="DU9" s="380"/>
      <c r="DV9" s="380">
        <v>1</v>
      </c>
      <c r="DW9" s="380">
        <v>42500</v>
      </c>
      <c r="DX9" s="380"/>
      <c r="DY9" s="380"/>
      <c r="DZ9" s="380"/>
      <c r="EA9" s="380"/>
      <c r="EB9" s="380"/>
      <c r="EC9" s="380"/>
      <c r="ED9" s="380"/>
      <c r="EE9" s="380"/>
      <c r="EF9" s="385">
        <f t="shared" si="7"/>
        <v>1</v>
      </c>
      <c r="EG9" s="385">
        <f t="shared" si="7"/>
        <v>42500</v>
      </c>
      <c r="EH9" s="437">
        <v>1</v>
      </c>
      <c r="EI9" s="437">
        <v>42500</v>
      </c>
      <c r="EJ9" s="437"/>
      <c r="EK9" s="437"/>
      <c r="EL9" s="11"/>
      <c r="EM9" s="11"/>
      <c r="EN9" s="11"/>
      <c r="EO9" s="11"/>
      <c r="EP9" s="11"/>
      <c r="EQ9" s="11"/>
      <c r="ER9" s="11"/>
      <c r="ES9" s="11"/>
      <c r="ET9" s="11"/>
    </row>
    <row r="10" spans="1:150" ht="132">
      <c r="A10" s="459">
        <v>3</v>
      </c>
      <c r="B10" s="459" t="s">
        <v>2125</v>
      </c>
      <c r="C10" s="459" t="s">
        <v>2126</v>
      </c>
      <c r="D10" s="459" t="s">
        <v>2085</v>
      </c>
      <c r="E10" s="460">
        <v>42500</v>
      </c>
      <c r="F10" s="460">
        <v>5000</v>
      </c>
      <c r="G10" s="393">
        <f t="shared" si="2"/>
        <v>47500</v>
      </c>
      <c r="H10" s="322"/>
      <c r="I10" s="458">
        <f t="shared" si="0"/>
        <v>374.0625</v>
      </c>
      <c r="J10" s="318">
        <f t="shared" si="1"/>
        <v>2749.0625</v>
      </c>
      <c r="K10" s="478" t="s">
        <v>2127</v>
      </c>
      <c r="L10" s="394">
        <v>2</v>
      </c>
      <c r="M10" s="458">
        <f t="shared" si="3"/>
        <v>748.125</v>
      </c>
      <c r="N10" s="318">
        <f t="shared" si="4"/>
        <v>5498.125</v>
      </c>
      <c r="O10" s="322">
        <f t="shared" si="5"/>
        <v>0</v>
      </c>
      <c r="P10" s="322">
        <f t="shared" si="6"/>
        <v>0</v>
      </c>
      <c r="Q10" s="322">
        <f t="shared" si="6"/>
        <v>0</v>
      </c>
      <c r="R10" s="322">
        <f t="shared" si="6"/>
        <v>0</v>
      </c>
      <c r="S10" s="479">
        <v>40218</v>
      </c>
      <c r="T10" s="380"/>
      <c r="U10" s="380"/>
      <c r="V10" s="380"/>
      <c r="W10" s="380"/>
      <c r="X10" s="385">
        <f>SUM(U10:W10)</f>
        <v>0</v>
      </c>
      <c r="Y10" s="476"/>
      <c r="Z10" s="380"/>
      <c r="AA10" s="380"/>
      <c r="AB10" s="380"/>
      <c r="AC10" s="385">
        <f>SUM(Z10:AB10)</f>
        <v>0</v>
      </c>
      <c r="AD10" s="380"/>
      <c r="AE10" s="380"/>
      <c r="AF10" s="380"/>
      <c r="AG10" s="380"/>
      <c r="AH10" s="385"/>
      <c r="AI10" s="380"/>
      <c r="AJ10" s="380"/>
      <c r="AK10" s="380"/>
      <c r="AL10" s="380"/>
      <c r="AM10" s="385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  <c r="CQ10" s="380"/>
      <c r="CR10" s="380"/>
      <c r="CS10" s="380"/>
      <c r="CT10" s="380"/>
      <c r="CU10" s="380"/>
      <c r="CV10" s="380"/>
      <c r="CW10" s="380"/>
      <c r="CX10" s="380"/>
      <c r="CY10" s="380"/>
      <c r="CZ10" s="380"/>
      <c r="DA10" s="380"/>
      <c r="DB10" s="380"/>
      <c r="DC10" s="380"/>
      <c r="DD10" s="380"/>
      <c r="DE10" s="380"/>
      <c r="DF10" s="380"/>
      <c r="DG10" s="380"/>
      <c r="DH10" s="380"/>
      <c r="DI10" s="380"/>
      <c r="DJ10" s="380"/>
      <c r="DK10" s="380"/>
      <c r="DL10" s="380"/>
      <c r="DM10" s="380"/>
      <c r="DN10" s="380"/>
      <c r="DO10" s="386"/>
      <c r="DP10" s="390">
        <v>1</v>
      </c>
      <c r="DQ10" s="380">
        <v>47500</v>
      </c>
      <c r="DR10" s="380"/>
      <c r="DS10" s="380"/>
      <c r="DT10" s="380">
        <v>1</v>
      </c>
      <c r="DU10" s="380">
        <v>47500</v>
      </c>
      <c r="DV10" s="380"/>
      <c r="DW10" s="380"/>
      <c r="DX10" s="380"/>
      <c r="DY10" s="380"/>
      <c r="DZ10" s="380"/>
      <c r="EA10" s="380"/>
      <c r="EB10" s="380"/>
      <c r="EC10" s="380"/>
      <c r="ED10" s="380"/>
      <c r="EE10" s="380"/>
      <c r="EF10" s="385">
        <f t="shared" si="7"/>
        <v>1</v>
      </c>
      <c r="EG10" s="385">
        <f t="shared" si="7"/>
        <v>47500</v>
      </c>
      <c r="EH10" s="437"/>
      <c r="EI10" s="437"/>
      <c r="EJ10" s="437">
        <v>1</v>
      </c>
      <c r="EK10" s="437">
        <v>47500</v>
      </c>
      <c r="EL10" s="11"/>
      <c r="EM10" s="11"/>
      <c r="EN10" s="11"/>
      <c r="EO10" s="11"/>
      <c r="EP10" s="11"/>
      <c r="EQ10" s="11"/>
      <c r="ER10" s="11"/>
      <c r="ES10" s="11"/>
      <c r="ET10" s="11"/>
    </row>
    <row r="11" spans="1:150" ht="99">
      <c r="A11" s="459">
        <v>4</v>
      </c>
      <c r="B11" s="459" t="s">
        <v>2128</v>
      </c>
      <c r="C11" s="459" t="s">
        <v>2129</v>
      </c>
      <c r="D11" s="459" t="s">
        <v>686</v>
      </c>
      <c r="E11" s="460">
        <v>42500</v>
      </c>
      <c r="F11" s="460">
        <v>5000</v>
      </c>
      <c r="G11" s="393">
        <f t="shared" si="2"/>
        <v>47500</v>
      </c>
      <c r="H11" s="322"/>
      <c r="I11" s="458">
        <f t="shared" si="0"/>
        <v>374.0625</v>
      </c>
      <c r="J11" s="318">
        <f t="shared" si="1"/>
        <v>2749.0625</v>
      </c>
      <c r="K11" s="478" t="s">
        <v>2130</v>
      </c>
      <c r="L11" s="394">
        <v>2</v>
      </c>
      <c r="M11" s="458">
        <f t="shared" si="3"/>
        <v>748.125</v>
      </c>
      <c r="N11" s="318">
        <f t="shared" si="4"/>
        <v>5498.125</v>
      </c>
      <c r="O11" s="322">
        <f t="shared" si="5"/>
        <v>0</v>
      </c>
      <c r="P11" s="322">
        <f t="shared" si="6"/>
        <v>0</v>
      </c>
      <c r="Q11" s="322">
        <f t="shared" si="6"/>
        <v>0</v>
      </c>
      <c r="R11" s="322">
        <f t="shared" si="6"/>
        <v>0</v>
      </c>
      <c r="S11" s="479" t="s">
        <v>2131</v>
      </c>
      <c r="T11" s="380"/>
      <c r="U11" s="380"/>
      <c r="V11" s="380"/>
      <c r="W11" s="380"/>
      <c r="X11" s="385">
        <f>SUM(U11:W11)</f>
        <v>0</v>
      </c>
      <c r="Y11" s="380"/>
      <c r="Z11" s="380"/>
      <c r="AA11" s="380"/>
      <c r="AB11" s="380"/>
      <c r="AC11" s="385">
        <f>SUM(Z11:AB11)</f>
        <v>0</v>
      </c>
      <c r="AD11" s="380"/>
      <c r="AE11" s="380"/>
      <c r="AF11" s="380"/>
      <c r="AG11" s="380"/>
      <c r="AH11" s="385"/>
      <c r="AI11" s="380"/>
      <c r="AJ11" s="380"/>
      <c r="AK11" s="380"/>
      <c r="AL11" s="380"/>
      <c r="AM11" s="385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  <c r="BQ11" s="380"/>
      <c r="BR11" s="380"/>
      <c r="BS11" s="380"/>
      <c r="BT11" s="380"/>
      <c r="BU11" s="380"/>
      <c r="BV11" s="380"/>
      <c r="BW11" s="380"/>
      <c r="BX11" s="380"/>
      <c r="BY11" s="380"/>
      <c r="BZ11" s="380"/>
      <c r="CA11" s="380"/>
      <c r="CB11" s="380"/>
      <c r="CC11" s="380"/>
      <c r="CD11" s="380"/>
      <c r="CE11" s="380"/>
      <c r="CF11" s="380"/>
      <c r="CG11" s="380"/>
      <c r="CH11" s="380"/>
      <c r="CI11" s="380"/>
      <c r="CJ11" s="380"/>
      <c r="CK11" s="380"/>
      <c r="CL11" s="380"/>
      <c r="CM11" s="380"/>
      <c r="CN11" s="380"/>
      <c r="CO11" s="380"/>
      <c r="CP11" s="380"/>
      <c r="CQ11" s="380"/>
      <c r="CR11" s="380"/>
      <c r="CS11" s="380"/>
      <c r="CT11" s="380"/>
      <c r="CU11" s="380"/>
      <c r="CV11" s="380"/>
      <c r="CW11" s="380"/>
      <c r="CX11" s="380"/>
      <c r="CY11" s="380"/>
      <c r="CZ11" s="380"/>
      <c r="DA11" s="380"/>
      <c r="DB11" s="380"/>
      <c r="DC11" s="380"/>
      <c r="DD11" s="380"/>
      <c r="DE11" s="380"/>
      <c r="DF11" s="380"/>
      <c r="DG11" s="380"/>
      <c r="DH11" s="380"/>
      <c r="DI11" s="380"/>
      <c r="DJ11" s="380"/>
      <c r="DK11" s="380"/>
      <c r="DL11" s="380"/>
      <c r="DM11" s="380"/>
      <c r="DN11" s="380"/>
      <c r="DO11" s="386"/>
      <c r="DP11" s="390"/>
      <c r="DQ11" s="380"/>
      <c r="DR11" s="380">
        <v>1</v>
      </c>
      <c r="DS11" s="380">
        <v>47500</v>
      </c>
      <c r="DT11" s="380"/>
      <c r="DU11" s="380"/>
      <c r="DV11" s="380">
        <v>1</v>
      </c>
      <c r="DW11" s="380">
        <v>47500</v>
      </c>
      <c r="DX11" s="380"/>
      <c r="DY11" s="380"/>
      <c r="DZ11" s="380"/>
      <c r="EA11" s="380"/>
      <c r="EB11" s="380"/>
      <c r="EC11" s="380"/>
      <c r="ED11" s="380"/>
      <c r="EE11" s="380"/>
      <c r="EF11" s="385">
        <f t="shared" si="7"/>
        <v>1</v>
      </c>
      <c r="EG11" s="385">
        <f t="shared" si="7"/>
        <v>47500</v>
      </c>
      <c r="EH11" s="437">
        <v>1</v>
      </c>
      <c r="EI11" s="437">
        <v>47500</v>
      </c>
      <c r="EJ11" s="437"/>
      <c r="EK11" s="437"/>
      <c r="EL11" s="11"/>
      <c r="EM11" s="11"/>
      <c r="EN11" s="11"/>
      <c r="EO11" s="11"/>
      <c r="EP11" s="11"/>
      <c r="EQ11" s="11"/>
      <c r="ER11" s="11"/>
      <c r="ES11" s="11"/>
      <c r="ET11" s="11"/>
    </row>
    <row r="12" spans="1:150" ht="165">
      <c r="A12" s="459">
        <v>5</v>
      </c>
      <c r="B12" s="459" t="s">
        <v>2132</v>
      </c>
      <c r="C12" s="459" t="s">
        <v>2133</v>
      </c>
      <c r="D12" s="459" t="s">
        <v>2134</v>
      </c>
      <c r="E12" s="460">
        <v>37500</v>
      </c>
      <c r="F12" s="460">
        <v>5000</v>
      </c>
      <c r="G12" s="393">
        <f t="shared" si="2"/>
        <v>42500</v>
      </c>
      <c r="H12" s="322"/>
      <c r="I12" s="458">
        <f t="shared" si="0"/>
        <v>334.6875</v>
      </c>
      <c r="J12" s="318">
        <f t="shared" si="1"/>
        <v>2459.6875</v>
      </c>
      <c r="K12" s="478" t="s">
        <v>2135</v>
      </c>
      <c r="L12" s="394">
        <v>2</v>
      </c>
      <c r="M12" s="458">
        <f t="shared" si="3"/>
        <v>669.375</v>
      </c>
      <c r="N12" s="318">
        <f t="shared" si="4"/>
        <v>4919.375</v>
      </c>
      <c r="O12" s="322">
        <f t="shared" si="5"/>
        <v>0</v>
      </c>
      <c r="P12" s="322">
        <f t="shared" si="6"/>
        <v>0</v>
      </c>
      <c r="Q12" s="322">
        <f t="shared" si="6"/>
        <v>0</v>
      </c>
      <c r="R12" s="322">
        <f t="shared" si="6"/>
        <v>0</v>
      </c>
      <c r="S12" s="479" t="s">
        <v>2136</v>
      </c>
      <c r="T12" s="380"/>
      <c r="U12" s="380"/>
      <c r="V12" s="380"/>
      <c r="W12" s="380"/>
      <c r="X12" s="385"/>
      <c r="Y12" s="380"/>
      <c r="Z12" s="380"/>
      <c r="AA12" s="380"/>
      <c r="AB12" s="380"/>
      <c r="AC12" s="385"/>
      <c r="AD12" s="380"/>
      <c r="AE12" s="380"/>
      <c r="AF12" s="380"/>
      <c r="AG12" s="380"/>
      <c r="AH12" s="385"/>
      <c r="AI12" s="380"/>
      <c r="AJ12" s="380"/>
      <c r="AK12" s="380"/>
      <c r="AL12" s="380"/>
      <c r="AM12" s="385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0"/>
      <c r="BC12" s="380"/>
      <c r="BD12" s="380"/>
      <c r="BE12" s="380"/>
      <c r="BF12" s="380"/>
      <c r="BG12" s="380"/>
      <c r="BH12" s="380"/>
      <c r="BI12" s="380"/>
      <c r="BJ12" s="380"/>
      <c r="BK12" s="380"/>
      <c r="BL12" s="380"/>
      <c r="BM12" s="380"/>
      <c r="BN12" s="380"/>
      <c r="BO12" s="380"/>
      <c r="BP12" s="380"/>
      <c r="BQ12" s="380"/>
      <c r="BR12" s="380"/>
      <c r="BS12" s="380"/>
      <c r="BT12" s="380"/>
      <c r="BU12" s="380"/>
      <c r="BV12" s="380"/>
      <c r="BW12" s="380"/>
      <c r="BX12" s="380"/>
      <c r="BY12" s="380"/>
      <c r="BZ12" s="380"/>
      <c r="CA12" s="380"/>
      <c r="CB12" s="380"/>
      <c r="CC12" s="380"/>
      <c r="CD12" s="380"/>
      <c r="CE12" s="380"/>
      <c r="CF12" s="380"/>
      <c r="CG12" s="380"/>
      <c r="CH12" s="380"/>
      <c r="CI12" s="380"/>
      <c r="CJ12" s="380"/>
      <c r="CK12" s="380"/>
      <c r="CL12" s="380"/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  <c r="CW12" s="380"/>
      <c r="CX12" s="380"/>
      <c r="CY12" s="380"/>
      <c r="CZ12" s="380"/>
      <c r="DA12" s="380"/>
      <c r="DB12" s="380"/>
      <c r="DC12" s="380"/>
      <c r="DD12" s="380"/>
      <c r="DE12" s="380"/>
      <c r="DF12" s="380"/>
      <c r="DG12" s="380"/>
      <c r="DH12" s="380"/>
      <c r="DI12" s="380"/>
      <c r="DJ12" s="380"/>
      <c r="DK12" s="380"/>
      <c r="DL12" s="380"/>
      <c r="DM12" s="380"/>
      <c r="DN12" s="380"/>
      <c r="DO12" s="386"/>
      <c r="DP12" s="390">
        <v>1</v>
      </c>
      <c r="DQ12" s="380">
        <v>42500</v>
      </c>
      <c r="DR12" s="380"/>
      <c r="DS12" s="380"/>
      <c r="DT12" s="380"/>
      <c r="DU12" s="380"/>
      <c r="DV12" s="380">
        <v>1</v>
      </c>
      <c r="DW12" s="380">
        <v>42500</v>
      </c>
      <c r="DX12" s="380"/>
      <c r="DY12" s="380"/>
      <c r="DZ12" s="380"/>
      <c r="EA12" s="380"/>
      <c r="EB12" s="380"/>
      <c r="EC12" s="380"/>
      <c r="ED12" s="380"/>
      <c r="EE12" s="380"/>
      <c r="EF12" s="385">
        <f t="shared" si="7"/>
        <v>1</v>
      </c>
      <c r="EG12" s="385">
        <f t="shared" si="7"/>
        <v>42500</v>
      </c>
      <c r="EH12" s="437"/>
      <c r="EI12" s="437"/>
      <c r="EJ12" s="437">
        <v>1</v>
      </c>
      <c r="EK12" s="437">
        <v>42500</v>
      </c>
      <c r="EL12" s="11"/>
      <c r="EM12" s="11"/>
      <c r="EN12" s="11"/>
      <c r="EO12" s="11"/>
      <c r="EP12" s="11"/>
      <c r="EQ12" s="11"/>
      <c r="ER12" s="11"/>
      <c r="ES12" s="11"/>
      <c r="ET12" s="11"/>
    </row>
    <row r="13" spans="1:150" ht="82.5">
      <c r="A13" s="459">
        <v>6</v>
      </c>
      <c r="B13" s="459" t="s">
        <v>2137</v>
      </c>
      <c r="C13" s="459" t="s">
        <v>2138</v>
      </c>
      <c r="D13" s="459" t="s">
        <v>766</v>
      </c>
      <c r="E13" s="460">
        <v>37500</v>
      </c>
      <c r="F13" s="460">
        <v>5000</v>
      </c>
      <c r="G13" s="393">
        <f t="shared" si="2"/>
        <v>42500</v>
      </c>
      <c r="H13" s="322"/>
      <c r="I13" s="458">
        <f t="shared" si="0"/>
        <v>334.6875</v>
      </c>
      <c r="J13" s="318">
        <f t="shared" si="1"/>
        <v>2459.6875</v>
      </c>
      <c r="K13" s="478" t="s">
        <v>2139</v>
      </c>
      <c r="L13" s="394">
        <v>0</v>
      </c>
      <c r="M13" s="458">
        <f t="shared" si="3"/>
        <v>0</v>
      </c>
      <c r="N13" s="318">
        <f t="shared" si="4"/>
        <v>0</v>
      </c>
      <c r="O13" s="322">
        <f t="shared" si="5"/>
        <v>0</v>
      </c>
      <c r="P13" s="322">
        <f t="shared" si="6"/>
        <v>0</v>
      </c>
      <c r="Q13" s="322">
        <f t="shared" si="6"/>
        <v>0</v>
      </c>
      <c r="R13" s="322">
        <f t="shared" si="6"/>
        <v>0</v>
      </c>
      <c r="S13" s="479" t="s">
        <v>2140</v>
      </c>
      <c r="T13" s="380"/>
      <c r="U13" s="380"/>
      <c r="V13" s="380"/>
      <c r="W13" s="380"/>
      <c r="X13" s="385"/>
      <c r="Y13" s="380"/>
      <c r="Z13" s="380"/>
      <c r="AA13" s="380"/>
      <c r="AB13" s="380"/>
      <c r="AC13" s="385"/>
      <c r="AD13" s="380"/>
      <c r="AE13" s="380"/>
      <c r="AF13" s="380"/>
      <c r="AG13" s="380"/>
      <c r="AH13" s="385"/>
      <c r="AI13" s="380"/>
      <c r="AJ13" s="380"/>
      <c r="AK13" s="380"/>
      <c r="AL13" s="380"/>
      <c r="AM13" s="385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80"/>
      <c r="BG13" s="380"/>
      <c r="BH13" s="380"/>
      <c r="BI13" s="380"/>
      <c r="BJ13" s="380"/>
      <c r="BK13" s="380"/>
      <c r="BL13" s="380"/>
      <c r="BM13" s="380"/>
      <c r="BN13" s="380"/>
      <c r="BO13" s="380"/>
      <c r="BP13" s="380"/>
      <c r="BQ13" s="380"/>
      <c r="BR13" s="380"/>
      <c r="BS13" s="380"/>
      <c r="BT13" s="380"/>
      <c r="BU13" s="380"/>
      <c r="BV13" s="380"/>
      <c r="BW13" s="380"/>
      <c r="BX13" s="380"/>
      <c r="BY13" s="380"/>
      <c r="BZ13" s="380"/>
      <c r="CA13" s="380"/>
      <c r="CB13" s="380"/>
      <c r="CC13" s="380"/>
      <c r="CD13" s="380"/>
      <c r="CE13" s="380"/>
      <c r="CF13" s="380"/>
      <c r="CG13" s="380"/>
      <c r="CH13" s="380"/>
      <c r="CI13" s="380"/>
      <c r="CJ13" s="380"/>
      <c r="CK13" s="380"/>
      <c r="CL13" s="380"/>
      <c r="CM13" s="380"/>
      <c r="CN13" s="380"/>
      <c r="CO13" s="380"/>
      <c r="CP13" s="380"/>
      <c r="CQ13" s="380"/>
      <c r="CR13" s="380"/>
      <c r="CS13" s="380"/>
      <c r="CT13" s="380"/>
      <c r="CU13" s="380"/>
      <c r="CV13" s="380"/>
      <c r="CW13" s="380"/>
      <c r="CX13" s="380"/>
      <c r="CY13" s="380"/>
      <c r="CZ13" s="380"/>
      <c r="DA13" s="380"/>
      <c r="DB13" s="380"/>
      <c r="DC13" s="380"/>
      <c r="DD13" s="380"/>
      <c r="DE13" s="380"/>
      <c r="DF13" s="380"/>
      <c r="DG13" s="380"/>
      <c r="DH13" s="380"/>
      <c r="DI13" s="380"/>
      <c r="DJ13" s="380"/>
      <c r="DK13" s="380"/>
      <c r="DL13" s="380"/>
      <c r="DM13" s="380"/>
      <c r="DN13" s="380"/>
      <c r="DO13" s="386"/>
      <c r="DP13" s="390">
        <v>1</v>
      </c>
      <c r="DQ13" s="380">
        <v>42500</v>
      </c>
      <c r="DR13" s="380"/>
      <c r="DS13" s="380"/>
      <c r="DT13" s="380"/>
      <c r="DU13" s="380"/>
      <c r="DV13" s="380">
        <v>1</v>
      </c>
      <c r="DW13" s="380">
        <v>42500</v>
      </c>
      <c r="DX13" s="380"/>
      <c r="DY13" s="380"/>
      <c r="DZ13" s="380"/>
      <c r="EA13" s="380"/>
      <c r="EB13" s="380"/>
      <c r="EC13" s="380"/>
      <c r="ED13" s="380"/>
      <c r="EE13" s="380"/>
      <c r="EF13" s="385">
        <f t="shared" si="7"/>
        <v>1</v>
      </c>
      <c r="EG13" s="385">
        <f t="shared" si="7"/>
        <v>42500</v>
      </c>
      <c r="EH13" s="437">
        <v>1</v>
      </c>
      <c r="EI13" s="437">
        <v>42500</v>
      </c>
      <c r="EJ13" s="437"/>
      <c r="EK13" s="437"/>
      <c r="EL13" s="11"/>
      <c r="EM13" s="11"/>
      <c r="EN13" s="11"/>
      <c r="EO13" s="11"/>
      <c r="EP13" s="11"/>
      <c r="EQ13" s="11"/>
      <c r="ER13" s="11"/>
      <c r="ES13" s="11"/>
      <c r="ET13" s="11"/>
    </row>
    <row r="14" spans="1:150" ht="115.5">
      <c r="A14" s="459">
        <v>7</v>
      </c>
      <c r="B14" s="459" t="s">
        <v>2141</v>
      </c>
      <c r="C14" s="459" t="s">
        <v>2142</v>
      </c>
      <c r="D14" s="459" t="s">
        <v>2143</v>
      </c>
      <c r="E14" s="460">
        <v>108800</v>
      </c>
      <c r="F14" s="460">
        <v>12800</v>
      </c>
      <c r="G14" s="393">
        <f t="shared" si="2"/>
        <v>121600</v>
      </c>
      <c r="H14" s="322"/>
      <c r="I14" s="458">
        <f t="shared" si="0"/>
        <v>957.60000000000036</v>
      </c>
      <c r="J14" s="318">
        <f t="shared" si="1"/>
        <v>7037.6</v>
      </c>
      <c r="K14" s="478" t="s">
        <v>2144</v>
      </c>
      <c r="L14" s="394">
        <v>1</v>
      </c>
      <c r="M14" s="458">
        <f t="shared" si="3"/>
        <v>957.60000000000036</v>
      </c>
      <c r="N14" s="318">
        <f t="shared" si="4"/>
        <v>7037.6</v>
      </c>
      <c r="O14" s="322">
        <f t="shared" si="5"/>
        <v>0</v>
      </c>
      <c r="P14" s="322">
        <f t="shared" si="6"/>
        <v>0</v>
      </c>
      <c r="Q14" s="322">
        <f t="shared" si="6"/>
        <v>0</v>
      </c>
      <c r="R14" s="322">
        <f t="shared" si="6"/>
        <v>0</v>
      </c>
      <c r="S14" s="479">
        <v>40310</v>
      </c>
      <c r="T14" s="380"/>
      <c r="U14" s="380"/>
      <c r="V14" s="380"/>
      <c r="W14" s="380"/>
      <c r="X14" s="385"/>
      <c r="Y14" s="380"/>
      <c r="Z14" s="380"/>
      <c r="AA14" s="380"/>
      <c r="AB14" s="380"/>
      <c r="AC14" s="385"/>
      <c r="AD14" s="380"/>
      <c r="AE14" s="380"/>
      <c r="AF14" s="380"/>
      <c r="AG14" s="380"/>
      <c r="AH14" s="385"/>
      <c r="AI14" s="380"/>
      <c r="AJ14" s="380"/>
      <c r="AK14" s="380"/>
      <c r="AL14" s="380"/>
      <c r="AM14" s="385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  <c r="CE14" s="380"/>
      <c r="CF14" s="380"/>
      <c r="CG14" s="380"/>
      <c r="CH14" s="380"/>
      <c r="CI14" s="380"/>
      <c r="CJ14" s="380"/>
      <c r="CK14" s="380"/>
      <c r="CL14" s="380"/>
      <c r="CM14" s="380"/>
      <c r="CN14" s="380"/>
      <c r="CO14" s="380"/>
      <c r="CP14" s="380"/>
      <c r="CQ14" s="380"/>
      <c r="CR14" s="380"/>
      <c r="CS14" s="380"/>
      <c r="CT14" s="380"/>
      <c r="CU14" s="380"/>
      <c r="CV14" s="380"/>
      <c r="CW14" s="380"/>
      <c r="CX14" s="380"/>
      <c r="CY14" s="380"/>
      <c r="CZ14" s="380"/>
      <c r="DA14" s="380"/>
      <c r="DB14" s="380"/>
      <c r="DC14" s="380"/>
      <c r="DD14" s="380"/>
      <c r="DE14" s="380"/>
      <c r="DF14" s="380"/>
      <c r="DG14" s="380"/>
      <c r="DH14" s="380"/>
      <c r="DI14" s="380"/>
      <c r="DJ14" s="380"/>
      <c r="DK14" s="380"/>
      <c r="DL14" s="380"/>
      <c r="DM14" s="380"/>
      <c r="DN14" s="380"/>
      <c r="DO14" s="386"/>
      <c r="DP14" s="390">
        <v>1</v>
      </c>
      <c r="DQ14" s="380">
        <v>121600</v>
      </c>
      <c r="DR14" s="380"/>
      <c r="DS14" s="380"/>
      <c r="DT14" s="380"/>
      <c r="DU14" s="380"/>
      <c r="DV14" s="380"/>
      <c r="DW14" s="380"/>
      <c r="DX14" s="380"/>
      <c r="DY14" s="380"/>
      <c r="DZ14" s="380"/>
      <c r="EA14" s="380"/>
      <c r="EB14" s="380">
        <v>1</v>
      </c>
      <c r="EC14" s="380">
        <v>121600</v>
      </c>
      <c r="ED14" s="380"/>
      <c r="EE14" s="380"/>
      <c r="EF14" s="385">
        <f t="shared" si="7"/>
        <v>1</v>
      </c>
      <c r="EG14" s="385">
        <f t="shared" si="7"/>
        <v>121600</v>
      </c>
      <c r="EH14" s="437">
        <v>1</v>
      </c>
      <c r="EI14" s="437">
        <v>121600</v>
      </c>
      <c r="EJ14" s="437"/>
      <c r="EK14" s="437"/>
      <c r="EL14" s="11"/>
      <c r="EM14" s="11"/>
      <c r="EN14" s="11"/>
      <c r="EO14" s="11"/>
      <c r="EP14" s="11"/>
      <c r="EQ14" s="11"/>
      <c r="ER14" s="11"/>
      <c r="ES14" s="11"/>
      <c r="ET14" s="11"/>
    </row>
    <row r="15" spans="1:150">
      <c r="A15" s="378"/>
      <c r="B15" s="456" t="s">
        <v>1891</v>
      </c>
      <c r="C15" s="456"/>
      <c r="D15" s="457"/>
      <c r="E15" s="349">
        <f>SUM(E8:E14)</f>
        <v>345300</v>
      </c>
      <c r="F15" s="349">
        <f>SUM(F8:F14)</f>
        <v>41300</v>
      </c>
      <c r="G15" s="349">
        <f>SUM(G8:G14)</f>
        <v>386600</v>
      </c>
      <c r="H15" s="349"/>
      <c r="I15" s="349">
        <f>SUM(I8:I14)</f>
        <v>3044.4750000000004</v>
      </c>
      <c r="J15" s="349">
        <f>SUM(J8:J14)</f>
        <v>22374.474999999999</v>
      </c>
      <c r="K15" s="349"/>
      <c r="L15" s="400"/>
      <c r="M15" s="349">
        <f t="shared" ref="M15:AR15" si="8">SUM(M8:M14)</f>
        <v>6470.1</v>
      </c>
      <c r="N15" s="349">
        <f t="shared" si="8"/>
        <v>47550.1</v>
      </c>
      <c r="O15" s="349">
        <f t="shared" si="8"/>
        <v>7960</v>
      </c>
      <c r="P15" s="349">
        <f t="shared" si="8"/>
        <v>6875</v>
      </c>
      <c r="Q15" s="349">
        <f t="shared" si="8"/>
        <v>1085</v>
      </c>
      <c r="R15" s="349">
        <f t="shared" si="8"/>
        <v>0</v>
      </c>
      <c r="S15" s="349">
        <f t="shared" si="8"/>
        <v>80528</v>
      </c>
      <c r="T15" s="349">
        <f t="shared" si="8"/>
        <v>80440</v>
      </c>
      <c r="U15" s="349">
        <f t="shared" si="8"/>
        <v>4750</v>
      </c>
      <c r="V15" s="349">
        <f t="shared" si="8"/>
        <v>750</v>
      </c>
      <c r="W15" s="349">
        <f t="shared" si="8"/>
        <v>0</v>
      </c>
      <c r="X15" s="349">
        <f t="shared" si="8"/>
        <v>5500</v>
      </c>
      <c r="Y15" s="349">
        <f t="shared" si="8"/>
        <v>40220</v>
      </c>
      <c r="Z15" s="349">
        <f t="shared" si="8"/>
        <v>2125</v>
      </c>
      <c r="AA15" s="349">
        <f t="shared" si="8"/>
        <v>335</v>
      </c>
      <c r="AB15" s="349">
        <f t="shared" si="8"/>
        <v>0</v>
      </c>
      <c r="AC15" s="349">
        <f t="shared" si="8"/>
        <v>2460</v>
      </c>
      <c r="AD15" s="349">
        <f t="shared" si="8"/>
        <v>0</v>
      </c>
      <c r="AE15" s="349">
        <f t="shared" si="8"/>
        <v>0</v>
      </c>
      <c r="AF15" s="349">
        <f t="shared" si="8"/>
        <v>0</v>
      </c>
      <c r="AG15" s="349">
        <f t="shared" si="8"/>
        <v>0</v>
      </c>
      <c r="AH15" s="349">
        <f t="shared" si="8"/>
        <v>0</v>
      </c>
      <c r="AI15" s="349">
        <f t="shared" si="8"/>
        <v>0</v>
      </c>
      <c r="AJ15" s="349">
        <f t="shared" si="8"/>
        <v>0</v>
      </c>
      <c r="AK15" s="349">
        <f t="shared" si="8"/>
        <v>0</v>
      </c>
      <c r="AL15" s="349">
        <f t="shared" si="8"/>
        <v>0</v>
      </c>
      <c r="AM15" s="349">
        <f t="shared" si="8"/>
        <v>0</v>
      </c>
      <c r="AN15" s="349">
        <f t="shared" si="8"/>
        <v>0</v>
      </c>
      <c r="AO15" s="349">
        <f t="shared" si="8"/>
        <v>0</v>
      </c>
      <c r="AP15" s="349">
        <f t="shared" si="8"/>
        <v>0</v>
      </c>
      <c r="AQ15" s="349">
        <f t="shared" si="8"/>
        <v>0</v>
      </c>
      <c r="AR15" s="349">
        <f t="shared" si="8"/>
        <v>0</v>
      </c>
      <c r="AS15" s="349">
        <f t="shared" ref="AS15:BX15" si="9">SUM(AS8:AS14)</f>
        <v>0</v>
      </c>
      <c r="AT15" s="349">
        <f t="shared" si="9"/>
        <v>0</v>
      </c>
      <c r="AU15" s="349">
        <f t="shared" si="9"/>
        <v>0</v>
      </c>
      <c r="AV15" s="349">
        <f t="shared" si="9"/>
        <v>0</v>
      </c>
      <c r="AW15" s="349">
        <f t="shared" si="9"/>
        <v>0</v>
      </c>
      <c r="AX15" s="349">
        <f t="shared" si="9"/>
        <v>0</v>
      </c>
      <c r="AY15" s="349">
        <f t="shared" si="9"/>
        <v>0</v>
      </c>
      <c r="AZ15" s="349">
        <f t="shared" si="9"/>
        <v>0</v>
      </c>
      <c r="BA15" s="349">
        <f t="shared" si="9"/>
        <v>0</v>
      </c>
      <c r="BB15" s="349">
        <f t="shared" si="9"/>
        <v>0</v>
      </c>
      <c r="BC15" s="349">
        <f t="shared" si="9"/>
        <v>0</v>
      </c>
      <c r="BD15" s="349">
        <f t="shared" si="9"/>
        <v>0</v>
      </c>
      <c r="BE15" s="349">
        <f t="shared" si="9"/>
        <v>0</v>
      </c>
      <c r="BF15" s="349">
        <f t="shared" si="9"/>
        <v>0</v>
      </c>
      <c r="BG15" s="349">
        <f t="shared" si="9"/>
        <v>0</v>
      </c>
      <c r="BH15" s="349">
        <f t="shared" si="9"/>
        <v>0</v>
      </c>
      <c r="BI15" s="349">
        <f t="shared" si="9"/>
        <v>0</v>
      </c>
      <c r="BJ15" s="349">
        <f t="shared" si="9"/>
        <v>0</v>
      </c>
      <c r="BK15" s="349">
        <f t="shared" si="9"/>
        <v>0</v>
      </c>
      <c r="BL15" s="349">
        <f t="shared" si="9"/>
        <v>0</v>
      </c>
      <c r="BM15" s="349">
        <f t="shared" si="9"/>
        <v>0</v>
      </c>
      <c r="BN15" s="349">
        <f t="shared" si="9"/>
        <v>0</v>
      </c>
      <c r="BO15" s="349">
        <f t="shared" si="9"/>
        <v>0</v>
      </c>
      <c r="BP15" s="349">
        <f t="shared" si="9"/>
        <v>0</v>
      </c>
      <c r="BQ15" s="349">
        <f t="shared" si="9"/>
        <v>0</v>
      </c>
      <c r="BR15" s="349">
        <f t="shared" si="9"/>
        <v>0</v>
      </c>
      <c r="BS15" s="349">
        <f t="shared" si="9"/>
        <v>0</v>
      </c>
      <c r="BT15" s="349">
        <f t="shared" si="9"/>
        <v>0</v>
      </c>
      <c r="BU15" s="349">
        <f t="shared" si="9"/>
        <v>0</v>
      </c>
      <c r="BV15" s="349">
        <f t="shared" si="9"/>
        <v>0</v>
      </c>
      <c r="BW15" s="349">
        <f t="shared" si="9"/>
        <v>0</v>
      </c>
      <c r="BX15" s="349">
        <f t="shared" si="9"/>
        <v>0</v>
      </c>
      <c r="BY15" s="349">
        <f t="shared" ref="BY15:DD15" si="10">SUM(BY8:BY14)</f>
        <v>0</v>
      </c>
      <c r="BZ15" s="349">
        <f t="shared" si="10"/>
        <v>0</v>
      </c>
      <c r="CA15" s="349">
        <f t="shared" si="10"/>
        <v>0</v>
      </c>
      <c r="CB15" s="349">
        <f t="shared" si="10"/>
        <v>0</v>
      </c>
      <c r="CC15" s="349">
        <f t="shared" si="10"/>
        <v>0</v>
      </c>
      <c r="CD15" s="349">
        <f t="shared" si="10"/>
        <v>0</v>
      </c>
      <c r="CE15" s="349">
        <f t="shared" si="10"/>
        <v>0</v>
      </c>
      <c r="CF15" s="349">
        <f t="shared" si="10"/>
        <v>0</v>
      </c>
      <c r="CG15" s="349">
        <f t="shared" si="10"/>
        <v>0</v>
      </c>
      <c r="CH15" s="349">
        <f t="shared" si="10"/>
        <v>0</v>
      </c>
      <c r="CI15" s="349">
        <f t="shared" si="10"/>
        <v>0</v>
      </c>
      <c r="CJ15" s="349">
        <f t="shared" si="10"/>
        <v>0</v>
      </c>
      <c r="CK15" s="349">
        <f t="shared" si="10"/>
        <v>0</v>
      </c>
      <c r="CL15" s="349">
        <f t="shared" si="10"/>
        <v>0</v>
      </c>
      <c r="CM15" s="349">
        <f t="shared" si="10"/>
        <v>0</v>
      </c>
      <c r="CN15" s="349">
        <f t="shared" si="10"/>
        <v>0</v>
      </c>
      <c r="CO15" s="349">
        <f t="shared" si="10"/>
        <v>0</v>
      </c>
      <c r="CP15" s="349">
        <f t="shared" si="10"/>
        <v>0</v>
      </c>
      <c r="CQ15" s="349">
        <f t="shared" si="10"/>
        <v>0</v>
      </c>
      <c r="CR15" s="349">
        <f t="shared" si="10"/>
        <v>0</v>
      </c>
      <c r="CS15" s="349">
        <f t="shared" si="10"/>
        <v>0</v>
      </c>
      <c r="CT15" s="349">
        <f t="shared" si="10"/>
        <v>0</v>
      </c>
      <c r="CU15" s="349">
        <f t="shared" si="10"/>
        <v>0</v>
      </c>
      <c r="CV15" s="349">
        <f t="shared" si="10"/>
        <v>0</v>
      </c>
      <c r="CW15" s="349">
        <f t="shared" si="10"/>
        <v>0</v>
      </c>
      <c r="CX15" s="349">
        <f t="shared" si="10"/>
        <v>0</v>
      </c>
      <c r="CY15" s="349">
        <f t="shared" si="10"/>
        <v>0</v>
      </c>
      <c r="CZ15" s="349">
        <f t="shared" si="10"/>
        <v>0</v>
      </c>
      <c r="DA15" s="349">
        <f t="shared" si="10"/>
        <v>0</v>
      </c>
      <c r="DB15" s="349">
        <f t="shared" si="10"/>
        <v>0</v>
      </c>
      <c r="DC15" s="349">
        <f t="shared" si="10"/>
        <v>0</v>
      </c>
      <c r="DD15" s="349">
        <f t="shared" si="10"/>
        <v>0</v>
      </c>
      <c r="DE15" s="349">
        <f t="shared" ref="DE15:EJ15" si="11">SUM(DE8:DE14)</f>
        <v>0</v>
      </c>
      <c r="DF15" s="349">
        <f t="shared" si="11"/>
        <v>0</v>
      </c>
      <c r="DG15" s="349">
        <f t="shared" si="11"/>
        <v>0</v>
      </c>
      <c r="DH15" s="349">
        <f t="shared" si="11"/>
        <v>0</v>
      </c>
      <c r="DI15" s="349">
        <f t="shared" si="11"/>
        <v>0</v>
      </c>
      <c r="DJ15" s="349">
        <f t="shared" si="11"/>
        <v>0</v>
      </c>
      <c r="DK15" s="349">
        <f t="shared" si="11"/>
        <v>0</v>
      </c>
      <c r="DL15" s="349">
        <f t="shared" si="11"/>
        <v>0</v>
      </c>
      <c r="DM15" s="349">
        <f t="shared" si="11"/>
        <v>0</v>
      </c>
      <c r="DN15" s="349">
        <f t="shared" si="11"/>
        <v>0</v>
      </c>
      <c r="DO15" s="369">
        <f t="shared" si="11"/>
        <v>0</v>
      </c>
      <c r="DP15" s="452">
        <f t="shared" si="11"/>
        <v>6</v>
      </c>
      <c r="DQ15" s="349">
        <f t="shared" si="11"/>
        <v>339100</v>
      </c>
      <c r="DR15" s="349">
        <f t="shared" si="11"/>
        <v>1</v>
      </c>
      <c r="DS15" s="349">
        <f t="shared" si="11"/>
        <v>47500</v>
      </c>
      <c r="DT15" s="349">
        <f t="shared" si="11"/>
        <v>1</v>
      </c>
      <c r="DU15" s="349">
        <f t="shared" si="11"/>
        <v>47500</v>
      </c>
      <c r="DV15" s="349">
        <f t="shared" si="11"/>
        <v>5</v>
      </c>
      <c r="DW15" s="349">
        <f t="shared" si="11"/>
        <v>217500</v>
      </c>
      <c r="DX15" s="349">
        <f t="shared" si="11"/>
        <v>0</v>
      </c>
      <c r="DY15" s="349">
        <f t="shared" si="11"/>
        <v>0</v>
      </c>
      <c r="DZ15" s="349">
        <f t="shared" si="11"/>
        <v>0</v>
      </c>
      <c r="EA15" s="349">
        <f t="shared" si="11"/>
        <v>0</v>
      </c>
      <c r="EB15" s="349">
        <f t="shared" si="11"/>
        <v>1</v>
      </c>
      <c r="EC15" s="349">
        <f t="shared" si="11"/>
        <v>121600</v>
      </c>
      <c r="ED15" s="349">
        <f t="shared" si="11"/>
        <v>0</v>
      </c>
      <c r="EE15" s="349">
        <f t="shared" si="11"/>
        <v>0</v>
      </c>
      <c r="EF15" s="349">
        <f t="shared" si="11"/>
        <v>7</v>
      </c>
      <c r="EG15" s="349">
        <f t="shared" si="11"/>
        <v>386600</v>
      </c>
      <c r="EH15" s="349">
        <f t="shared" si="11"/>
        <v>5</v>
      </c>
      <c r="EI15" s="349">
        <f t="shared" si="11"/>
        <v>296600</v>
      </c>
      <c r="EJ15" s="349">
        <f t="shared" si="11"/>
        <v>2</v>
      </c>
      <c r="EK15" s="349">
        <f t="shared" ref="EK15" si="12">SUM(EK8:EK14)</f>
        <v>90000</v>
      </c>
      <c r="EL15" s="11"/>
      <c r="EM15" s="11"/>
      <c r="EN15" s="11"/>
      <c r="EO15" s="11"/>
      <c r="EP15" s="11"/>
      <c r="EQ15" s="11"/>
      <c r="ER15" s="11"/>
      <c r="ES15" s="11"/>
      <c r="ET15" s="11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 Term</vt:lpstr>
      <vt:lpstr>12-13 Edu</vt:lpstr>
      <vt:lpstr>13-14 Term</vt:lpstr>
      <vt:lpstr>13-14 Edu</vt:lpstr>
      <vt:lpstr>14-15 Term</vt:lpstr>
      <vt:lpstr>14-15 Edu</vt:lpstr>
      <vt:lpstr>14-15 Micro</vt:lpstr>
      <vt:lpstr>15-16 Term</vt:lpstr>
      <vt:lpstr>15-16 Edu</vt:lpstr>
      <vt:lpstr>16-17 Term</vt:lpstr>
      <vt:lpstr>16-17 Edu</vt:lpstr>
      <vt:lpstr>17-18 Term</vt:lpstr>
      <vt:lpstr>17-18 Edu</vt:lpstr>
      <vt:lpstr>18-19Term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2019-06-04T07:51:23Z</dcterms:modified>
</cp:coreProperties>
</file>